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210" windowHeight="11070" tabRatio="623" activeTab="0"/>
  </bookViews>
  <sheets>
    <sheet name="Yarış 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Cahit</author>
  </authors>
  <commentList>
    <comment ref="A22" authorId="0">
      <text>
        <r>
          <rPr>
            <b/>
            <sz val="8"/>
            <rFont val="Tahoma"/>
            <family val="0"/>
          </rPr>
          <t>Cahit: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<sst xmlns="http://schemas.openxmlformats.org/spreadsheetml/2006/main" count="90" uniqueCount="60">
  <si>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>Finiş</t>
  </si>
  <si>
    <t>Geçen</t>
  </si>
  <si>
    <t>TCC</t>
  </si>
  <si>
    <t>GEÇİCİ SONUÇ</t>
  </si>
  <si>
    <t>SONUÇ</t>
  </si>
  <si>
    <t>Saati</t>
  </si>
  <si>
    <t>Süre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</si>
  <si>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</si>
  <si>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</si>
  <si>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</si>
  <si>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</si>
  <si>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</si>
  <si>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</si>
  <si>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</si>
  <si>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</si>
  <si>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</si>
  <si>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FARR 30</t>
  </si>
  <si>
    <t>SORUMLU KİŞİi/ EKİP</t>
  </si>
  <si>
    <t>PUANI</t>
  </si>
  <si>
    <t>FIRST 35</t>
  </si>
  <si>
    <t>QUATTRO</t>
  </si>
  <si>
    <t>FIRST 30</t>
  </si>
  <si>
    <t>YARIŞ</t>
  </si>
  <si>
    <t>FIRST 45f5</t>
  </si>
  <si>
    <t>AMEERA TURBO</t>
  </si>
  <si>
    <t>MELGES 32</t>
  </si>
  <si>
    <t>EMİR İÇGÖREN / SELİM KAKIŞ</t>
  </si>
  <si>
    <t>İBRAHİM ÜNYELİ/ATEŞ ÇINAR</t>
  </si>
  <si>
    <t>EASY TIGER</t>
  </si>
  <si>
    <t>EMİN ALİ SİPAHİ/TOLGA İRDEM</t>
  </si>
  <si>
    <t>YAPIARTI MOBYDICK</t>
  </si>
  <si>
    <t>FIRST 40.7</t>
  </si>
  <si>
    <t>A. İLTER YILMAZLI/CAN TUNCA</t>
  </si>
  <si>
    <t>CAPRİCORN</t>
  </si>
  <si>
    <t>ERDOĞAN SOYSAL/ŞENOL AYDOĞDU</t>
  </si>
  <si>
    <t xml:space="preserve">GBR186N </t>
  </si>
  <si>
    <t>TRIK KEYFIM 3,5</t>
  </si>
  <si>
    <t>SELİM YAZICI /BÜLENT YACIZI</t>
  </si>
  <si>
    <t>PROTOTYPE</t>
  </si>
  <si>
    <t>BURAK YALKILDAY/M. ATA YALKILDAY</t>
  </si>
  <si>
    <t>SAHİBİNDEN.COM FLAMENCO</t>
  </si>
  <si>
    <t>ELAN 340</t>
  </si>
  <si>
    <t>SERDAR ÖNER/ H. ÖZAY ÇAĞIMNI</t>
  </si>
  <si>
    <t>ZIG ZAG</t>
  </si>
  <si>
    <t>SİNAN SÜMER/BERTAN YÖRDEM</t>
  </si>
  <si>
    <t>YARIŞ KOMİTESİ BAŞKANI</t>
  </si>
  <si>
    <t>12 NİSAN 2014 CUMARTESİ</t>
  </si>
  <si>
    <t>ORION</t>
  </si>
  <si>
    <t>MAT 12</t>
  </si>
  <si>
    <t>VEDAT ÇALIK / ONUR TOK</t>
  </si>
  <si>
    <t>DENIZ KURDU</t>
  </si>
  <si>
    <t>BAHÇEŞEHİR ÜN. GOLDEN TOY</t>
  </si>
  <si>
    <t>SANCAN ÇOKACAR/M.ERCÜMENT YAMAN</t>
  </si>
  <si>
    <t>TAYK / MDK DUO I YAT YARIŞI</t>
  </si>
  <si>
    <t>TAYK/BARBAROS HAYRETTIN</t>
  </si>
  <si>
    <t>BOLT 37</t>
  </si>
  <si>
    <t>TAYK / S. CİHAN ERKAN/CAN BAYÜLKEN</t>
  </si>
  <si>
    <t>IRC A (SARI) (TCC 1,035 ve üzeri)</t>
  </si>
  <si>
    <t>IRC B (YEŞİL) - [TCC 1,034 ve altı]</t>
  </si>
  <si>
    <t>12 NİSAN 2014, Saat:16:00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</si>
</sst>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-F400]h:mm:ss\ AM/PM"/>
  </numFmts>
  <fonts count="31">
    <font>
      <sz val="10"/>
      <name val="Arial"/>
      <family val="0"/>
    </font>
    <font>
      <b/>
      <sz val="12"/>
      <name val="Arial Tur"/>
      <family val="2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0"/>
    </font>
    <font>
      <b/>
      <sz val="14"/>
      <name val="Arial Tu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21" fontId="3" fillId="0" borderId="0" xfId="0" applyNumberFormat="1" applyFont="1" applyBorder="1" applyAlignment="1" applyProtection="1">
      <alignment horizontal="center"/>
      <protection locked="0"/>
    </xf>
    <xf numFmtId="2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84" fontId="5" fillId="0" borderId="10" xfId="0" applyNumberFormat="1" applyFont="1" applyFill="1" applyBorder="1" applyAlignment="1" applyProtection="1">
      <alignment horizontal="center"/>
      <protection locked="0"/>
    </xf>
    <xf numFmtId="21" fontId="5" fillId="0" borderId="12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84" fontId="5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4" borderId="11" xfId="48" applyFont="1" applyFill="1" applyBorder="1" applyAlignment="1" applyProtection="1">
      <alignment horizontal="center"/>
      <protection locked="0"/>
    </xf>
    <xf numFmtId="0" fontId="4" fillId="24" borderId="11" xfId="48" applyFont="1" applyFill="1" applyBorder="1" applyAlignment="1">
      <alignment horizontal="center"/>
      <protection/>
    </xf>
    <xf numFmtId="0" fontId="4" fillId="24" borderId="12" xfId="48" applyFont="1" applyFill="1" applyBorder="1" applyAlignment="1">
      <alignment horizontal="center"/>
      <protection/>
    </xf>
    <xf numFmtId="0" fontId="4" fillId="24" borderId="11" xfId="48" applyFont="1" applyFill="1" applyBorder="1" applyAlignment="1">
      <alignment horizontal="center"/>
      <protection/>
    </xf>
    <xf numFmtId="0" fontId="12" fillId="0" borderId="11" xfId="48" applyFont="1" applyFill="1" applyBorder="1" applyAlignment="1">
      <alignment horizontal="center"/>
      <protection/>
    </xf>
    <xf numFmtId="0" fontId="12" fillId="0" borderId="12" xfId="48" applyFont="1" applyFill="1" applyBorder="1" applyAlignment="1">
      <alignment horizontal="center"/>
      <protection/>
    </xf>
    <xf numFmtId="182" fontId="7" fillId="24" borderId="13" xfId="48" applyNumberFormat="1" applyFont="1" applyFill="1" applyBorder="1" applyAlignment="1" applyProtection="1">
      <alignment horizontal="center"/>
      <protection locked="0"/>
    </xf>
    <xf numFmtId="182" fontId="7" fillId="24" borderId="13" xfId="48" applyNumberFormat="1" applyFont="1" applyFill="1" applyBorder="1" applyAlignment="1" applyProtection="1">
      <alignment horizontal="center"/>
      <protection locked="0"/>
    </xf>
    <xf numFmtId="0" fontId="4" fillId="24" borderId="14" xfId="48" applyFont="1" applyFill="1" applyBorder="1" applyAlignment="1">
      <alignment horizontal="center"/>
      <protection/>
    </xf>
    <xf numFmtId="0" fontId="4" fillId="24" borderId="12" xfId="48" applyFont="1" applyFill="1" applyBorder="1" applyAlignment="1" applyProtection="1">
      <alignment horizontal="center"/>
      <protection locked="0"/>
    </xf>
    <xf numFmtId="0" fontId="4" fillId="24" borderId="14" xfId="48" applyFont="1" applyFill="1" applyBorder="1" applyAlignment="1">
      <alignment horizontal="center"/>
      <protection/>
    </xf>
    <xf numFmtId="0" fontId="12" fillId="0" borderId="14" xfId="48" applyFont="1" applyFill="1" applyBorder="1" applyAlignment="1">
      <alignment horizontal="center"/>
      <protection/>
    </xf>
    <xf numFmtId="190" fontId="5" fillId="24" borderId="13" xfId="48" applyNumberFormat="1" applyFont="1" applyFill="1" applyBorder="1" applyAlignment="1" applyProtection="1">
      <alignment horizontal="center"/>
      <protection locked="0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6">
      <selection activeCell="D26" sqref="D26"/>
    </sheetView>
  </sheetViews>
  <sheetFormatPr defaultColWidth="9.140625" defaultRowHeight="12.75"/>
  <cols>
    <col min="1" max="1" width="7.8515625" style="6" customWidth="1"/>
    <col min="2" max="2" width="24.140625" style="29" customWidth="1"/>
    <col min="3" max="3" width="9.57421875" style="5" customWidth="1"/>
    <col min="4" max="4" width="31.421875" style="5" customWidth="1"/>
    <col min="5" max="5" width="8.140625" style="5" customWidth="1"/>
    <col min="6" max="6" width="8.28125" style="6" customWidth="1"/>
    <col min="7" max="7" width="7.00390625" style="6" customWidth="1"/>
    <col min="8" max="8" width="6.00390625" style="33" customWidth="1"/>
    <col min="9" max="9" width="7.57421875" style="15" customWidth="1"/>
    <col min="10" max="10" width="4.28125" style="6" customWidth="1"/>
    <col min="11" max="11" width="4.57421875" style="16" customWidth="1"/>
    <col min="12" max="12" width="7.7109375" style="15" customWidth="1"/>
    <col min="13" max="13" width="4.140625" style="6" customWidth="1"/>
    <col min="14" max="14" width="4.57421875" style="16" customWidth="1"/>
    <col min="15" max="15" width="6.421875" style="17" customWidth="1"/>
    <col min="16" max="16384" width="9.140625" style="6" customWidth="1"/>
  </cols>
  <sheetData>
    <row r="1" spans="1:14" ht="18">
      <c r="A1" s="5"/>
      <c r="E1" s="41" t="s">
        <v>53</v>
      </c>
      <c r="F1" s="5"/>
      <c r="G1" s="5"/>
      <c r="H1" s="29"/>
      <c r="I1" s="5"/>
      <c r="J1" s="5"/>
      <c r="K1" s="5"/>
      <c r="L1" s="5"/>
      <c r="M1" s="5"/>
      <c r="N1" s="5"/>
    </row>
    <row r="2" spans="1:14" ht="18">
      <c r="A2" s="5"/>
      <c r="E2" s="42" t="s">
        <v>46</v>
      </c>
      <c r="F2" s="5"/>
      <c r="G2" s="5"/>
      <c r="H2" s="29"/>
      <c r="I2" s="5"/>
      <c r="J2" s="5"/>
      <c r="K2" s="5"/>
      <c r="L2" s="5"/>
      <c r="M2" s="5"/>
      <c r="N2" s="5"/>
    </row>
    <row r="3" spans="1:14" ht="28.5" customHeight="1">
      <c r="A3" s="5"/>
      <c r="D3" s="26"/>
      <c r="E3" s="20"/>
      <c r="F3" s="5"/>
      <c r="G3" s="5"/>
      <c r="H3" s="29"/>
      <c r="I3" s="5"/>
      <c r="J3" s="5"/>
      <c r="K3" s="5"/>
      <c r="L3" s="5"/>
      <c r="M3" s="5"/>
      <c r="N3" s="5"/>
    </row>
    <row r="4" spans="1:15" ht="24" customHeight="1">
      <c r="A4" s="48" t="s">
        <v>57</v>
      </c>
      <c r="B4" s="34"/>
      <c r="C4" s="4"/>
      <c r="D4" s="4"/>
      <c r="E4" s="4"/>
      <c r="F4" s="49" t="s">
        <v>10</v>
      </c>
      <c r="G4" s="47">
        <v>0.4201388888888889</v>
      </c>
      <c r="H4" s="30"/>
      <c r="I4" s="10"/>
      <c r="J4" s="11"/>
      <c r="K4" s="4"/>
      <c r="L4" s="11"/>
      <c r="M4" s="11"/>
      <c r="N4" s="4"/>
      <c r="O4" s="43"/>
    </row>
    <row r="5" spans="1:15" ht="15" customHeight="1">
      <c r="A5" s="1" t="s">
        <v>14</v>
      </c>
      <c r="B5" s="68" t="s">
        <v>13</v>
      </c>
      <c r="C5" s="68" t="s">
        <v>12</v>
      </c>
      <c r="D5" s="68" t="s">
        <v>17</v>
      </c>
      <c r="E5" s="1" t="s">
        <v>0</v>
      </c>
      <c r="F5" s="2" t="s">
        <v>1</v>
      </c>
      <c r="G5" s="12" t="s">
        <v>1</v>
      </c>
      <c r="H5" s="63" t="s">
        <v>2</v>
      </c>
      <c r="I5" s="65" t="s">
        <v>3</v>
      </c>
      <c r="J5" s="66"/>
      <c r="K5" s="67"/>
      <c r="L5" s="65" t="s">
        <v>4</v>
      </c>
      <c r="M5" s="66"/>
      <c r="N5" s="67"/>
      <c r="O5" s="44" t="s">
        <v>22</v>
      </c>
    </row>
    <row r="6" spans="1:15" ht="15" customHeight="1">
      <c r="A6" s="8" t="s">
        <v>15</v>
      </c>
      <c r="B6" s="71"/>
      <c r="C6" s="70"/>
      <c r="D6" s="69"/>
      <c r="E6" s="8" t="s">
        <v>5</v>
      </c>
      <c r="F6" s="8" t="s">
        <v>6</v>
      </c>
      <c r="G6" s="13" t="s">
        <v>6</v>
      </c>
      <c r="H6" s="64"/>
      <c r="I6" s="14" t="s">
        <v>7</v>
      </c>
      <c r="J6" s="14" t="s">
        <v>8</v>
      </c>
      <c r="K6" s="18" t="s">
        <v>9</v>
      </c>
      <c r="L6" s="14" t="s">
        <v>7</v>
      </c>
      <c r="M6" s="14" t="s">
        <v>8</v>
      </c>
      <c r="N6" s="18" t="s">
        <v>9</v>
      </c>
      <c r="O6" s="45" t="s">
        <v>18</v>
      </c>
    </row>
    <row r="7" spans="1:15" ht="24.75" customHeight="1">
      <c r="A7" s="50">
        <v>844</v>
      </c>
      <c r="B7" s="51" t="s">
        <v>24</v>
      </c>
      <c r="C7" s="52" t="s">
        <v>25</v>
      </c>
      <c r="D7" s="52" t="s">
        <v>26</v>
      </c>
      <c r="E7" s="62">
        <v>0.555300925925926</v>
      </c>
      <c r="F7" s="37">
        <f aca="true" t="shared" si="0" ref="F7:F12">IF(E7&gt;G$4,E7-G$4,E7+24-G$4)</f>
        <v>0.13516203703703705</v>
      </c>
      <c r="G7" s="38">
        <f aca="true" t="shared" si="1" ref="G7:G12">HOUR(F7)*60*60+MINUTE(F7)*60+SECOND(F7)</f>
        <v>11678</v>
      </c>
      <c r="H7" s="56">
        <v>1.155</v>
      </c>
      <c r="I7" s="38">
        <f aca="true" t="shared" si="2" ref="I7:I12">G7*H7</f>
        <v>13488.09</v>
      </c>
      <c r="J7" s="39">
        <f aca="true" t="shared" si="3" ref="J7:K12">RANK(I7,I$7:I$12,1)</f>
        <v>1</v>
      </c>
      <c r="K7" s="39">
        <f t="shared" si="3"/>
        <v>1</v>
      </c>
      <c r="L7" s="38">
        <f aca="true" t="shared" si="4" ref="L7:L12">G7*H7</f>
        <v>13488.09</v>
      </c>
      <c r="M7" s="39">
        <f aca="true" t="shared" si="5" ref="M7:N12">RANK(L7,L$7:L$12,1)</f>
        <v>1</v>
      </c>
      <c r="N7" s="39">
        <f t="shared" si="5"/>
        <v>1</v>
      </c>
      <c r="O7" s="46">
        <f aca="true" t="shared" si="6" ref="O7:O12">N7*1</f>
        <v>1</v>
      </c>
    </row>
    <row r="8" spans="1:15" ht="24.75" customHeight="1">
      <c r="A8" s="59">
        <v>711</v>
      </c>
      <c r="B8" s="51" t="s">
        <v>51</v>
      </c>
      <c r="C8" s="52" t="s">
        <v>16</v>
      </c>
      <c r="D8" s="52" t="s">
        <v>27</v>
      </c>
      <c r="E8" s="62">
        <v>0.5790740740740741</v>
      </c>
      <c r="F8" s="37">
        <f t="shared" si="0"/>
        <v>0.15893518518518518</v>
      </c>
      <c r="G8" s="38">
        <f t="shared" si="1"/>
        <v>13732</v>
      </c>
      <c r="H8" s="56">
        <v>1.072</v>
      </c>
      <c r="I8" s="38">
        <f t="shared" si="2"/>
        <v>14720.704000000002</v>
      </c>
      <c r="J8" s="39">
        <f t="shared" si="3"/>
        <v>2</v>
      </c>
      <c r="K8" s="39">
        <f t="shared" si="3"/>
        <v>2</v>
      </c>
      <c r="L8" s="38">
        <f t="shared" si="4"/>
        <v>14720.704000000002</v>
      </c>
      <c r="M8" s="39">
        <f t="shared" si="5"/>
        <v>2</v>
      </c>
      <c r="N8" s="39">
        <f t="shared" si="5"/>
        <v>2</v>
      </c>
      <c r="O8" s="46">
        <f t="shared" si="6"/>
        <v>2</v>
      </c>
    </row>
    <row r="9" spans="1:15" ht="24.75" customHeight="1">
      <c r="A9" s="50">
        <v>1807</v>
      </c>
      <c r="B9" s="51" t="s">
        <v>47</v>
      </c>
      <c r="C9" s="52" t="s">
        <v>48</v>
      </c>
      <c r="D9" s="52" t="s">
        <v>49</v>
      </c>
      <c r="E9" s="62">
        <v>0.5740162037037037</v>
      </c>
      <c r="F9" s="37">
        <f t="shared" si="0"/>
        <v>0.15387731481481476</v>
      </c>
      <c r="G9" s="38">
        <f t="shared" si="1"/>
        <v>13295</v>
      </c>
      <c r="H9" s="57">
        <v>1.134</v>
      </c>
      <c r="I9" s="38">
        <f t="shared" si="2"/>
        <v>15076.529999999999</v>
      </c>
      <c r="J9" s="39">
        <f t="shared" si="3"/>
        <v>3</v>
      </c>
      <c r="K9" s="39">
        <f t="shared" si="3"/>
        <v>3</v>
      </c>
      <c r="L9" s="38">
        <f t="shared" si="4"/>
        <v>15076.529999999999</v>
      </c>
      <c r="M9" s="39">
        <f t="shared" si="5"/>
        <v>3</v>
      </c>
      <c r="N9" s="39">
        <f t="shared" si="5"/>
        <v>3</v>
      </c>
      <c r="O9" s="46">
        <f t="shared" si="6"/>
        <v>3</v>
      </c>
    </row>
    <row r="10" spans="1:15" ht="24.75" customHeight="1">
      <c r="A10" s="50">
        <v>2020</v>
      </c>
      <c r="B10" s="51" t="s">
        <v>30</v>
      </c>
      <c r="C10" s="54" t="s">
        <v>31</v>
      </c>
      <c r="D10" s="54" t="s">
        <v>32</v>
      </c>
      <c r="E10" s="62">
        <v>0.602037037037037</v>
      </c>
      <c r="F10" s="37">
        <f t="shared" si="0"/>
        <v>0.18189814814814814</v>
      </c>
      <c r="G10" s="38">
        <f t="shared" si="1"/>
        <v>15716</v>
      </c>
      <c r="H10" s="56">
        <v>1.042</v>
      </c>
      <c r="I10" s="38">
        <f t="shared" si="2"/>
        <v>16376.072</v>
      </c>
      <c r="J10" s="39">
        <f t="shared" si="3"/>
        <v>4</v>
      </c>
      <c r="K10" s="39">
        <f t="shared" si="3"/>
        <v>4</v>
      </c>
      <c r="L10" s="38">
        <f t="shared" si="4"/>
        <v>16376.072</v>
      </c>
      <c r="M10" s="39">
        <f t="shared" si="5"/>
        <v>4</v>
      </c>
      <c r="N10" s="39">
        <f t="shared" si="5"/>
        <v>4</v>
      </c>
      <c r="O10" s="46">
        <f t="shared" si="6"/>
        <v>4</v>
      </c>
    </row>
    <row r="11" spans="1:15" ht="24.75" customHeight="1">
      <c r="A11" s="50">
        <v>531</v>
      </c>
      <c r="B11" s="53" t="s">
        <v>28</v>
      </c>
      <c r="C11" s="54" t="s">
        <v>16</v>
      </c>
      <c r="D11" s="54" t="s">
        <v>29</v>
      </c>
      <c r="E11" s="62">
        <v>0.6053819444444445</v>
      </c>
      <c r="F11" s="37">
        <f t="shared" si="0"/>
        <v>0.1852430555555556</v>
      </c>
      <c r="G11" s="38">
        <f t="shared" si="1"/>
        <v>16005</v>
      </c>
      <c r="H11" s="56">
        <v>1.065</v>
      </c>
      <c r="I11" s="38">
        <f t="shared" si="2"/>
        <v>17045.325</v>
      </c>
      <c r="J11" s="39">
        <f t="shared" si="3"/>
        <v>5</v>
      </c>
      <c r="K11" s="39">
        <f t="shared" si="3"/>
        <v>5</v>
      </c>
      <c r="L11" s="38">
        <f t="shared" si="4"/>
        <v>17045.325</v>
      </c>
      <c r="M11" s="39">
        <f t="shared" si="5"/>
        <v>5</v>
      </c>
      <c r="N11" s="39">
        <f t="shared" si="5"/>
        <v>5</v>
      </c>
      <c r="O11" s="46">
        <f t="shared" si="6"/>
        <v>5</v>
      </c>
    </row>
    <row r="12" spans="1:15" ht="24.75" customHeight="1">
      <c r="A12" s="50">
        <v>2072</v>
      </c>
      <c r="B12" s="51" t="s">
        <v>54</v>
      </c>
      <c r="C12" s="52" t="s">
        <v>55</v>
      </c>
      <c r="D12" s="52" t="s">
        <v>56</v>
      </c>
      <c r="E12" s="62">
        <v>0.6343981481481481</v>
      </c>
      <c r="F12" s="37">
        <f t="shared" si="0"/>
        <v>0.2142592592592592</v>
      </c>
      <c r="G12" s="38">
        <f t="shared" si="1"/>
        <v>18512</v>
      </c>
      <c r="H12" s="56">
        <v>1.167</v>
      </c>
      <c r="I12" s="38">
        <f t="shared" si="2"/>
        <v>21603.504</v>
      </c>
      <c r="J12" s="39">
        <f t="shared" si="3"/>
        <v>6</v>
      </c>
      <c r="K12" s="39">
        <f t="shared" si="3"/>
        <v>6</v>
      </c>
      <c r="L12" s="38">
        <f t="shared" si="4"/>
        <v>21603.504</v>
      </c>
      <c r="M12" s="39">
        <f t="shared" si="5"/>
        <v>6</v>
      </c>
      <c r="N12" s="39">
        <f t="shared" si="5"/>
        <v>6</v>
      </c>
      <c r="O12" s="46">
        <f t="shared" si="6"/>
        <v>6</v>
      </c>
    </row>
    <row r="13" spans="1:15" ht="24.75" customHeight="1">
      <c r="A13" s="25"/>
      <c r="B13" s="35"/>
      <c r="C13" s="9"/>
      <c r="D13" s="9"/>
      <c r="E13" s="21"/>
      <c r="F13" s="22"/>
      <c r="G13" s="23"/>
      <c r="H13" s="31"/>
      <c r="I13" s="23"/>
      <c r="J13" s="19"/>
      <c r="K13" s="24"/>
      <c r="L13" s="23"/>
      <c r="M13" s="19"/>
      <c r="N13" s="24"/>
      <c r="O13" s="16"/>
    </row>
    <row r="14" spans="1:15" ht="28.5" customHeight="1">
      <c r="A14" s="48" t="s">
        <v>58</v>
      </c>
      <c r="B14" s="34"/>
      <c r="C14" s="4"/>
      <c r="D14" s="4"/>
      <c r="E14" s="4"/>
      <c r="F14" s="49" t="s">
        <v>10</v>
      </c>
      <c r="G14" s="47">
        <v>0.4166666666666667</v>
      </c>
      <c r="H14" s="30"/>
      <c r="I14" s="10"/>
      <c r="J14" s="11"/>
      <c r="K14" s="4"/>
      <c r="L14" s="11"/>
      <c r="M14" s="11"/>
      <c r="N14" s="4"/>
      <c r="O14" s="43"/>
    </row>
    <row r="15" spans="1:15" ht="15" customHeight="1">
      <c r="A15" s="1" t="s">
        <v>14</v>
      </c>
      <c r="B15" s="68" t="s">
        <v>13</v>
      </c>
      <c r="C15" s="68" t="s">
        <v>12</v>
      </c>
      <c r="D15" s="68" t="s">
        <v>17</v>
      </c>
      <c r="E15" s="1" t="s">
        <v>0</v>
      </c>
      <c r="F15" s="2" t="s">
        <v>1</v>
      </c>
      <c r="G15" s="12" t="s">
        <v>1</v>
      </c>
      <c r="H15" s="63" t="s">
        <v>2</v>
      </c>
      <c r="I15" s="65" t="s">
        <v>3</v>
      </c>
      <c r="J15" s="66"/>
      <c r="K15" s="67"/>
      <c r="L15" s="65" t="s">
        <v>4</v>
      </c>
      <c r="M15" s="66"/>
      <c r="N15" s="67"/>
      <c r="O15" s="44" t="s">
        <v>22</v>
      </c>
    </row>
    <row r="16" spans="1:15" ht="15" customHeight="1">
      <c r="A16" s="8" t="s">
        <v>15</v>
      </c>
      <c r="B16" s="71"/>
      <c r="C16" s="70"/>
      <c r="D16" s="69"/>
      <c r="E16" s="8" t="s">
        <v>5</v>
      </c>
      <c r="F16" s="8" t="s">
        <v>6</v>
      </c>
      <c r="G16" s="13" t="s">
        <v>6</v>
      </c>
      <c r="H16" s="64"/>
      <c r="I16" s="14" t="s">
        <v>7</v>
      </c>
      <c r="J16" s="14" t="s">
        <v>8</v>
      </c>
      <c r="K16" s="18" t="s">
        <v>9</v>
      </c>
      <c r="L16" s="14" t="s">
        <v>7</v>
      </c>
      <c r="M16" s="14" t="s">
        <v>8</v>
      </c>
      <c r="N16" s="18" t="s">
        <v>9</v>
      </c>
      <c r="O16" s="45" t="s">
        <v>18</v>
      </c>
    </row>
    <row r="17" spans="1:15" ht="24.75" customHeight="1">
      <c r="A17" s="59">
        <v>351</v>
      </c>
      <c r="B17" s="58" t="s">
        <v>43</v>
      </c>
      <c r="C17" s="52" t="s">
        <v>38</v>
      </c>
      <c r="D17" s="58" t="s">
        <v>44</v>
      </c>
      <c r="E17" s="36">
        <v>0.582974537037037</v>
      </c>
      <c r="F17" s="37">
        <f aca="true" t="shared" si="7" ref="F17:F22">IF(E17&gt;G$14,E17-G$14,E17+24-G$14)</f>
        <v>0.16630787037037037</v>
      </c>
      <c r="G17" s="38">
        <f aca="true" t="shared" si="8" ref="G17:G22">HOUR(F17)*60*60+MINUTE(F17)*60+SECOND(F17)</f>
        <v>14369</v>
      </c>
      <c r="H17" s="56">
        <v>0.904</v>
      </c>
      <c r="I17" s="38">
        <f aca="true" t="shared" si="9" ref="I17:I22">G17*H17</f>
        <v>12989.576000000001</v>
      </c>
      <c r="J17" s="39">
        <f aca="true" t="shared" si="10" ref="J17:K22">RANK(I17,I$17:I$22,1)</f>
        <v>1</v>
      </c>
      <c r="K17" s="39">
        <f t="shared" si="10"/>
        <v>1</v>
      </c>
      <c r="L17" s="38">
        <f aca="true" t="shared" si="11" ref="L17:L22">G17*H17</f>
        <v>12989.576000000001</v>
      </c>
      <c r="M17" s="39">
        <f aca="true" t="shared" si="12" ref="M17:N22">RANK(L17,L$17:L$22,1)</f>
        <v>1</v>
      </c>
      <c r="N17" s="39">
        <f t="shared" si="12"/>
        <v>1</v>
      </c>
      <c r="O17" s="46">
        <f aca="true" t="shared" si="13" ref="O17:O22">N17*1</f>
        <v>1</v>
      </c>
    </row>
    <row r="18" spans="1:15" ht="24.75" customHeight="1">
      <c r="A18" s="50" t="s">
        <v>35</v>
      </c>
      <c r="B18" s="51" t="s">
        <v>36</v>
      </c>
      <c r="C18" s="52" t="s">
        <v>19</v>
      </c>
      <c r="D18" s="52" t="s">
        <v>37</v>
      </c>
      <c r="E18" s="36">
        <v>0.5679166666666667</v>
      </c>
      <c r="F18" s="37">
        <f t="shared" si="7"/>
        <v>0.15125000000000005</v>
      </c>
      <c r="G18" s="38">
        <f t="shared" si="8"/>
        <v>13068</v>
      </c>
      <c r="H18" s="56">
        <v>1.021</v>
      </c>
      <c r="I18" s="38">
        <f t="shared" si="9"/>
        <v>13342.427999999998</v>
      </c>
      <c r="J18" s="39">
        <f t="shared" si="10"/>
        <v>2</v>
      </c>
      <c r="K18" s="39">
        <f t="shared" si="10"/>
        <v>2</v>
      </c>
      <c r="L18" s="38">
        <f t="shared" si="11"/>
        <v>13342.427999999998</v>
      </c>
      <c r="M18" s="39">
        <f t="shared" si="12"/>
        <v>2</v>
      </c>
      <c r="N18" s="39">
        <f t="shared" si="12"/>
        <v>2</v>
      </c>
      <c r="O18" s="46">
        <f t="shared" si="13"/>
        <v>2</v>
      </c>
    </row>
    <row r="19" spans="1:15" ht="24.75" customHeight="1">
      <c r="A19" s="59">
        <v>408</v>
      </c>
      <c r="B19" s="60" t="s">
        <v>40</v>
      </c>
      <c r="C19" s="55" t="s">
        <v>41</v>
      </c>
      <c r="D19" s="61" t="s">
        <v>42</v>
      </c>
      <c r="E19" s="36">
        <v>0.5884375000000001</v>
      </c>
      <c r="F19" s="37">
        <f t="shared" si="7"/>
        <v>0.17177083333333337</v>
      </c>
      <c r="G19" s="38">
        <f t="shared" si="8"/>
        <v>14841</v>
      </c>
      <c r="H19" s="56">
        <v>0.989</v>
      </c>
      <c r="I19" s="38">
        <f t="shared" si="9"/>
        <v>14677.749</v>
      </c>
      <c r="J19" s="39">
        <f t="shared" si="10"/>
        <v>3</v>
      </c>
      <c r="K19" s="39">
        <f t="shared" si="10"/>
        <v>3</v>
      </c>
      <c r="L19" s="38">
        <f t="shared" si="11"/>
        <v>14677.749</v>
      </c>
      <c r="M19" s="39">
        <f t="shared" si="12"/>
        <v>3</v>
      </c>
      <c r="N19" s="39">
        <f t="shared" si="12"/>
        <v>3</v>
      </c>
      <c r="O19" s="46">
        <f t="shared" si="13"/>
        <v>3</v>
      </c>
    </row>
    <row r="20" spans="1:15" ht="24.75" customHeight="1">
      <c r="A20" s="59">
        <v>2030</v>
      </c>
      <c r="B20" s="58" t="s">
        <v>20</v>
      </c>
      <c r="C20" s="52" t="s">
        <v>21</v>
      </c>
      <c r="D20" s="58" t="s">
        <v>52</v>
      </c>
      <c r="E20" s="36">
        <v>0.5887962962962963</v>
      </c>
      <c r="F20" s="37">
        <f t="shared" si="7"/>
        <v>0.17212962962962958</v>
      </c>
      <c r="G20" s="38">
        <f t="shared" si="8"/>
        <v>14872</v>
      </c>
      <c r="H20" s="56">
        <v>0.989</v>
      </c>
      <c r="I20" s="38">
        <f t="shared" si="9"/>
        <v>14708.408</v>
      </c>
      <c r="J20" s="39">
        <f t="shared" si="10"/>
        <v>4</v>
      </c>
      <c r="K20" s="39">
        <f t="shared" si="10"/>
        <v>4</v>
      </c>
      <c r="L20" s="38">
        <f t="shared" si="11"/>
        <v>14708.408</v>
      </c>
      <c r="M20" s="39">
        <f t="shared" si="12"/>
        <v>4</v>
      </c>
      <c r="N20" s="39">
        <f t="shared" si="12"/>
        <v>4</v>
      </c>
      <c r="O20" s="46">
        <f t="shared" si="13"/>
        <v>4</v>
      </c>
    </row>
    <row r="21" spans="1:15" ht="24.75" customHeight="1">
      <c r="A21" s="50">
        <v>355</v>
      </c>
      <c r="B21" s="51" t="s">
        <v>33</v>
      </c>
      <c r="C21" s="52" t="s">
        <v>23</v>
      </c>
      <c r="D21" s="52" t="s">
        <v>34</v>
      </c>
      <c r="E21" s="36">
        <v>0.5816782407407407</v>
      </c>
      <c r="F21" s="37">
        <f t="shared" si="7"/>
        <v>0.16501157407407402</v>
      </c>
      <c r="G21" s="38">
        <f t="shared" si="8"/>
        <v>14257</v>
      </c>
      <c r="H21" s="56">
        <v>1.033</v>
      </c>
      <c r="I21" s="38">
        <f t="shared" si="9"/>
        <v>14727.480999999998</v>
      </c>
      <c r="J21" s="39">
        <f t="shared" si="10"/>
        <v>5</v>
      </c>
      <c r="K21" s="39">
        <f t="shared" si="10"/>
        <v>5</v>
      </c>
      <c r="L21" s="38">
        <f t="shared" si="11"/>
        <v>14727.480999999998</v>
      </c>
      <c r="M21" s="39">
        <f t="shared" si="12"/>
        <v>5</v>
      </c>
      <c r="N21" s="39">
        <f t="shared" si="12"/>
        <v>5</v>
      </c>
      <c r="O21" s="46">
        <f t="shared" si="13"/>
        <v>5</v>
      </c>
    </row>
    <row r="22" spans="1:15" ht="24.75" customHeight="1">
      <c r="A22" s="59">
        <v>969</v>
      </c>
      <c r="B22" s="52" t="s">
        <v>50</v>
      </c>
      <c r="C22" s="52" t="s">
        <v>38</v>
      </c>
      <c r="D22" s="52" t="s">
        <v>39</v>
      </c>
      <c r="E22" s="40">
        <v>0.6530787037037037</v>
      </c>
      <c r="F22" s="37">
        <f t="shared" si="7"/>
        <v>0.236412037037037</v>
      </c>
      <c r="G22" s="38">
        <f t="shared" si="8"/>
        <v>20426</v>
      </c>
      <c r="H22" s="56">
        <v>1.002</v>
      </c>
      <c r="I22" s="38">
        <f t="shared" si="9"/>
        <v>20466.852</v>
      </c>
      <c r="J22" s="39">
        <f t="shared" si="10"/>
        <v>6</v>
      </c>
      <c r="K22" s="39">
        <f t="shared" si="10"/>
        <v>6</v>
      </c>
      <c r="L22" s="38">
        <f t="shared" si="11"/>
        <v>20466.852</v>
      </c>
      <c r="M22" s="39">
        <f t="shared" si="12"/>
        <v>6</v>
      </c>
      <c r="N22" s="39">
        <f t="shared" si="12"/>
        <v>6</v>
      </c>
      <c r="O22" s="46">
        <f t="shared" si="13"/>
        <v>6</v>
      </c>
    </row>
    <row r="23" spans="1:15" ht="18.75" customHeight="1">
      <c r="A23" s="28"/>
      <c r="B23" s="27"/>
      <c r="C23" s="3"/>
      <c r="D23" s="3"/>
      <c r="E23" s="3"/>
      <c r="F23" s="3"/>
      <c r="G23" s="3"/>
      <c r="H23" s="32"/>
      <c r="I23" s="3"/>
      <c r="K23" s="17"/>
      <c r="L23" s="3"/>
      <c r="M23" s="3"/>
      <c r="N23" s="17"/>
      <c r="O23" s="16"/>
    </row>
    <row r="24" spans="1:15" ht="15" customHeight="1">
      <c r="A24" s="28"/>
      <c r="B24" s="27"/>
      <c r="C24" s="3"/>
      <c r="D24" s="3"/>
      <c r="E24" s="3"/>
      <c r="F24" s="3"/>
      <c r="G24" s="3"/>
      <c r="H24" s="32"/>
      <c r="I24" s="3"/>
      <c r="K24" s="17"/>
      <c r="L24" s="3"/>
      <c r="M24" s="3"/>
      <c r="N24" s="17"/>
      <c r="O24" s="16"/>
    </row>
    <row r="25" spans="1:14" ht="12.75">
      <c r="A25" s="7" t="s">
        <v>45</v>
      </c>
      <c r="B25" s="32"/>
      <c r="C25" s="3"/>
      <c r="D25" s="3"/>
      <c r="E25" s="3"/>
      <c r="F25" s="3"/>
      <c r="G25" s="3"/>
      <c r="H25" s="32"/>
      <c r="I25" s="3"/>
      <c r="J25" s="7" t="s">
        <v>11</v>
      </c>
      <c r="K25" s="17"/>
      <c r="L25" s="3"/>
      <c r="M25" s="3"/>
      <c r="N25" s="17"/>
    </row>
    <row r="26" spans="1:14" ht="12.75">
      <c r="A26" s="3"/>
      <c r="B26" s="32"/>
      <c r="C26" s="3"/>
      <c r="D26" s="3"/>
      <c r="E26" s="3"/>
      <c r="F26" s="3"/>
      <c r="G26" s="3"/>
      <c r="H26" s="32"/>
      <c r="I26" s="3"/>
      <c r="J26" s="7" t="s">
        <v>59</v>
      </c>
      <c r="K26" s="17"/>
      <c r="L26" s="3"/>
      <c r="M26" s="3"/>
      <c r="N26" s="17"/>
    </row>
    <row r="27" spans="1:14" ht="12.75">
      <c r="A27" s="3"/>
      <c r="B27" s="32"/>
      <c r="C27" s="3"/>
      <c r="D27" s="3"/>
      <c r="E27" s="3"/>
      <c r="F27" s="3"/>
      <c r="G27" s="3"/>
      <c r="H27" s="32"/>
      <c r="I27" s="3"/>
      <c r="J27" s="3"/>
      <c r="K27" s="17"/>
      <c r="L27" s="3"/>
      <c r="M27" s="3"/>
      <c r="N27" s="17"/>
    </row>
    <row r="28" spans="1:14" ht="12.75">
      <c r="A28" s="3"/>
      <c r="B28" s="32"/>
      <c r="C28" s="3"/>
      <c r="D28" s="3"/>
      <c r="E28" s="3"/>
      <c r="F28" s="3"/>
      <c r="G28" s="3"/>
      <c r="H28" s="32"/>
      <c r="I28" s="3"/>
      <c r="J28" s="3"/>
      <c r="K28" s="17"/>
      <c r="L28" s="3"/>
      <c r="M28" s="3"/>
      <c r="N28" s="17"/>
    </row>
    <row r="29" spans="2:12" ht="12.75">
      <c r="B29" s="33"/>
      <c r="C29" s="6"/>
      <c r="D29" s="6"/>
      <c r="E29" s="6"/>
      <c r="I29" s="6"/>
      <c r="L29" s="6"/>
    </row>
    <row r="30" spans="2:12" ht="12.75">
      <c r="B30" s="33"/>
      <c r="C30" s="6"/>
      <c r="D30" s="6"/>
      <c r="E30" s="6"/>
      <c r="I30" s="6"/>
      <c r="L30" s="6"/>
    </row>
    <row r="31" spans="2:12" ht="12.75">
      <c r="B31" s="33"/>
      <c r="C31" s="6"/>
      <c r="D31" s="6"/>
      <c r="E31" s="6"/>
      <c r="I31" s="6"/>
      <c r="L31" s="6"/>
    </row>
  </sheetData>
  <sheetProtection/>
  <mergeCells count="12">
    <mergeCell ref="C5:C6"/>
    <mergeCell ref="B5:B6"/>
    <mergeCell ref="C15:C16"/>
    <mergeCell ref="D15:D16"/>
    <mergeCell ref="L15:N15"/>
    <mergeCell ref="B15:B16"/>
    <mergeCell ref="H15:H16"/>
    <mergeCell ref="I15:K15"/>
    <mergeCell ref="H5:H6"/>
    <mergeCell ref="I5:K5"/>
    <mergeCell ref="L5:N5"/>
    <mergeCell ref="D5:D6"/>
  </mergeCells>
  <printOptions/>
  <pageMargins left="0.5905511811023623" right="0.31496062992125984" top="0.7480314960629921" bottom="0.7480314960629921" header="0" footer="0"/>
  <pageSetup horizontalDpi="300" verticalDpi="3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2014-04-11T14:44:03Z</cp:lastPrinted>
  <dcterms:created xsi:type="dcterms:W3CDTF">2000-09-21T17:28:16Z</dcterms:created>
  <dcterms:modified xsi:type="dcterms:W3CDTF">2014-04-12T13:03:49Z</dcterms:modified>
  <cp:category/>
  <cp:version/>
  <cp:contentType/>
  <cp:contentStatus/>
</cp:coreProperties>
</file>