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7"/>
  </bookViews>
  <sheets>
    <sheet name="yarış 1" sheetId="1" r:id="rId1"/>
    <sheet name="düz 1" sheetId="2" r:id="rId2"/>
    <sheet name="yarış 2" sheetId="3" r:id="rId3"/>
    <sheet name="düz 2" sheetId="4" r:id="rId4"/>
    <sheet name="yarış 3" sheetId="5" r:id="rId5"/>
    <sheet name="düz 3" sheetId="6" r:id="rId6"/>
    <sheet name="sonuç" sheetId="7" r:id="rId7"/>
    <sheet name="sonuç düz" sheetId="8" r:id="rId8"/>
  </sheets>
  <definedNames/>
  <calcPr fullCalcOnLoad="1"/>
</workbook>
</file>

<file path=xl/sharedStrings.xml><?xml version="1.0" encoding="utf-8"?>
<sst xmlns="http://schemas.openxmlformats.org/spreadsheetml/2006/main" count="1359" uniqueCount="127">
  <si>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</si>
  <si>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</si>
  <si>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</si>
  <si>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</si>
  <si>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</si>
  <si>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</si>
  <si>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</si>
  <si>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</si>
  <si>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</si>
  <si>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</si>
  <si>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</si>
  <si>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</si>
  <si>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</si>
  <si>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</si>
  <si>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</si>
  <si>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</si>
  <si>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ORIENT EXPRESS VI</t>
  </si>
  <si>
    <t>FARR 55</t>
  </si>
  <si>
    <t>BÜLENT ATABAY</t>
  </si>
  <si>
    <t>FARR 40</t>
  </si>
  <si>
    <t>ORION</t>
  </si>
  <si>
    <t>MAT 12</t>
  </si>
  <si>
    <t>PROTOTYPE</t>
  </si>
  <si>
    <t>FB SPOR KULÜBÜ/OĞUZ AYAN</t>
  </si>
  <si>
    <t>KEYİF 60</t>
  </si>
  <si>
    <t>GRAND SOLEIL 45</t>
  </si>
  <si>
    <t>FIRST 40</t>
  </si>
  <si>
    <t>MAT 1010</t>
  </si>
  <si>
    <t>EMRE DERMAN</t>
  </si>
  <si>
    <t>KAAN ÖZGÖNENÇ</t>
  </si>
  <si>
    <t>FIRST 34.7</t>
  </si>
  <si>
    <t>KEYİF</t>
  </si>
  <si>
    <t>SUN FAST 3200</t>
  </si>
  <si>
    <t>MERİH BALTA/MEHMET AKİF BALTA</t>
  </si>
  <si>
    <t>DENİZ YILMAZ</t>
  </si>
  <si>
    <t>YARIŞ KOMİTESİ BAŞKANI</t>
  </si>
  <si>
    <t>DESTEK (BORDO)</t>
  </si>
  <si>
    <t>TCF</t>
  </si>
  <si>
    <r>
      <t>*</t>
    </r>
    <r>
      <rPr>
        <sz val="9"/>
        <rFont val="Arial Tur"/>
        <family val="2"/>
      </rPr>
      <t xml:space="preserve"> </t>
    </r>
    <r>
      <rPr>
        <sz val="8"/>
        <rFont val="Arial Tur"/>
        <family val="0"/>
      </rPr>
      <t>DESTEK SINIFINDA SPINNAKER (SİMETRİK VEYA ASİMETRİK) KULLANAN TEKNELER</t>
    </r>
  </si>
  <si>
    <t>YARIŞ 1 (DÜZELTİLMİŞ ZAMAN)</t>
  </si>
  <si>
    <t>IRC I - IRC II - IRC III</t>
  </si>
  <si>
    <t>YARIŞ 2 (DÜZELTİLMİŞ ZAMAN)</t>
  </si>
  <si>
    <t>YARIŞ 3 (DÜZELTİLMİŞ ZAMAN)</t>
  </si>
  <si>
    <t>YARIŞ 1</t>
  </si>
  <si>
    <t>YARIŞ 2</t>
  </si>
  <si>
    <t>YARIŞ 3</t>
  </si>
  <si>
    <t>TOPLAM</t>
  </si>
  <si>
    <t>DEFİNE</t>
  </si>
  <si>
    <t>FIRST 50</t>
  </si>
  <si>
    <t>CÜNEYT BÜYÜKUÇAK</t>
  </si>
  <si>
    <t>EXIT</t>
  </si>
  <si>
    <t>OCEANIS 350</t>
  </si>
  <si>
    <t>CİHAT KALKIŞ</t>
  </si>
  <si>
    <t>YARIŞ SEKRETERLİĞİ:</t>
  </si>
  <si>
    <t>AMERİCAN EXPRESS SAILING REGATTA TURGUTREİS CUP 2013</t>
  </si>
  <si>
    <t>YARIŞ 1 - 20 TEMMUZ 2013</t>
  </si>
  <si>
    <t>FIN13131</t>
  </si>
  <si>
    <t>FARRFARA</t>
  </si>
  <si>
    <t>FARRFARA EKİBİ/ERHAN UZUN</t>
  </si>
  <si>
    <t>FLYING BOX LEMON-ARKAS</t>
  </si>
  <si>
    <t>TOLSER YELKENCİLİK/PAMİR SEZENER</t>
  </si>
  <si>
    <t>BOREAS - VODAFONE</t>
  </si>
  <si>
    <t>ALVIMEDICA 2</t>
  </si>
  <si>
    <t>CEM BOZKURT/SİNAN SÜMER</t>
  </si>
  <si>
    <t>VEDAT ÇALIK/ONUR TOK</t>
  </si>
  <si>
    <t>FENERBAHÇE 1-GARANTİ SAILING</t>
  </si>
  <si>
    <t>YÜCEL ÖZBEK/SELİM KAKIŞ</t>
  </si>
  <si>
    <t>BIG EASY</t>
  </si>
  <si>
    <t>GRAND SOLEIL</t>
  </si>
  <si>
    <t>SERDAR ARAL</t>
  </si>
  <si>
    <t>KIA-ACADIA 3</t>
  </si>
  <si>
    <t>VEDAT TEZMAN/ORHAN TÜKER</t>
  </si>
  <si>
    <t>ANYWAY</t>
  </si>
  <si>
    <t>BORA TURAN</t>
  </si>
  <si>
    <t>ERCÜMENT GÜMRÜK/ELİF GÜMRÜK</t>
  </si>
  <si>
    <t>MATADOR-OAKLEY</t>
  </si>
  <si>
    <t>İZMİR YELKEN AKADEMİSİ</t>
  </si>
  <si>
    <t>KAAN ÖZGÖNENÇ/METİN ŞERİFHAN</t>
  </si>
  <si>
    <t>F 35 - HEDEF YELKEN - ERGO</t>
  </si>
  <si>
    <t>FIRST 35</t>
  </si>
  <si>
    <t>VEDAT TEZMAN/YİĞİT EROĞLU</t>
  </si>
  <si>
    <t>TUANA - 1</t>
  </si>
  <si>
    <t>F 35</t>
  </si>
  <si>
    <t>FATİH KONUKOĞLU</t>
  </si>
  <si>
    <t>GÜNEŞ SİGORTA - FALCON</t>
  </si>
  <si>
    <t>SHAK SHUKA</t>
  </si>
  <si>
    <t>HASAN UTKU ÇETİNER</t>
  </si>
  <si>
    <t>YEDİÇERİLER</t>
  </si>
  <si>
    <t>MAT 10</t>
  </si>
  <si>
    <t>FEYYAZ ÜNAL</t>
  </si>
  <si>
    <t>IRC III (LACİVERT) - [TCC 0,989 ve altı]</t>
  </si>
  <si>
    <t>EGE</t>
  </si>
  <si>
    <t>ZİYA KALAYCIOĞLU</t>
  </si>
  <si>
    <t>SAFİNAZ-A</t>
  </si>
  <si>
    <t>AKIN AKBALIK</t>
  </si>
  <si>
    <t>KALKIŞ</t>
  </si>
  <si>
    <t>20 TEMMUZ 2013</t>
  </si>
  <si>
    <t>BORDA</t>
  </si>
  <si>
    <t>GRE 1234</t>
  </si>
  <si>
    <t>JİNETERA</t>
  </si>
  <si>
    <t>DK 46</t>
  </si>
  <si>
    <t>IOANNIS KOPSIDAS/THANOS ANDRONIKOS</t>
  </si>
  <si>
    <t>TECORA</t>
  </si>
  <si>
    <t>FERİDUN ÖZDAMAR</t>
  </si>
  <si>
    <t>* KISMET GÜZELİM</t>
  </si>
  <si>
    <t>ALİ CAN SÜREKLİ</t>
  </si>
  <si>
    <t>* DİNLER</t>
  </si>
  <si>
    <t>UWE SICK//İLKAY BOSTANCIOĞLU</t>
  </si>
  <si>
    <t>21 TEMMUZ 2013</t>
  </si>
  <si>
    <t>AMERİCAN EXPRESS SAILING REGATTA TUGUTREİS CUP 2013</t>
  </si>
  <si>
    <t>21 TEMMUZ 2013, Saat:</t>
  </si>
  <si>
    <t>YARIŞ 2 - 21 TEMMUZ 2013</t>
  </si>
  <si>
    <t>YARIŞ 3 - 21 TEMMUZ 2013</t>
  </si>
  <si>
    <t>AMERİCAN EXPRESS SAILING REGATTA TURGUTREİS CUP 2013 SONUÇ PUAN TABLOSU</t>
  </si>
  <si>
    <t>20 - 21 TEMMUZ 2013</t>
  </si>
  <si>
    <t>AMERİCAN EXPRESS SAILING REGATTA TURGUTREİS CUP 2013 DÜZELTİLMİŞ ZAMAN SONUÇ PUAN TABLOSU</t>
  </si>
  <si>
    <t>IRC II (YEŞİL) - [TCC 1,074 - 0,990 arası]</t>
  </si>
  <si>
    <t>IRC I (SARI) - [TCC 1,075 ve üzeri]</t>
  </si>
  <si>
    <t>DNC</t>
  </si>
  <si>
    <t xml:space="preserve"> </t>
  </si>
  <si>
    <t>20 TEMMUZ 2013, Saat: 13:10</t>
  </si>
  <si>
    <t>20 TEMMUZ 2013, Saat: 13:12</t>
  </si>
  <si>
    <t xml:space="preserve"> DNC</t>
  </si>
  <si>
    <t>DNF</t>
  </si>
  <si>
    <t>21 TEMMUZ 2013, Saat:16:20</t>
  </si>
  <si>
    <t xml:space="preserve">21 TEMMUZ 2013, Saat:16:15 </t>
  </si>
  <si>
    <t>21 TEMMUZ 2013, Saat:16:15,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</si>
</sst>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:mm"/>
    <numFmt numFmtId="165" formatCode="0.0000"/>
    <numFmt numFmtId="166" formatCode="0.0"/>
    <numFmt numFmtId="167" formatCode="0.000"/>
  </numFmts>
  <fonts count="18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b/>
      <sz val="12"/>
      <name val="Arial"/>
      <family val="2"/>
    </font>
    <font>
      <b/>
      <sz val="8"/>
      <name val="Arial Tur"/>
      <family val="0"/>
    </font>
    <font>
      <sz val="8"/>
      <name val="Arial"/>
      <family val="2"/>
    </font>
    <font>
      <sz val="8"/>
      <color indexed="8"/>
      <name val="Arial Tur"/>
      <family val="2"/>
    </font>
    <font>
      <b/>
      <sz val="9"/>
      <color indexed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1" fontId="9" fillId="0" borderId="6" xfId="0" applyNumberFormat="1" applyFont="1" applyBorder="1" applyAlignment="1" applyProtection="1">
      <alignment horizontal="center"/>
      <protection locked="0"/>
    </xf>
    <xf numFmtId="21" fontId="9" fillId="0" borderId="6" xfId="0" applyNumberFormat="1" applyFont="1" applyBorder="1" applyAlignment="1" applyProtection="1">
      <alignment horizontal="center"/>
      <protection/>
    </xf>
    <xf numFmtId="1" fontId="9" fillId="0" borderId="6" xfId="0" applyNumberFormat="1" applyFont="1" applyBorder="1" applyAlignment="1" applyProtection="1">
      <alignment horizontal="center"/>
      <protection/>
    </xf>
    <xf numFmtId="167" fontId="10" fillId="2" borderId="6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6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7" fontId="15" fillId="2" borderId="6" xfId="0" applyNumberFormat="1" applyFont="1" applyFill="1" applyBorder="1" applyAlignment="1" applyProtection="1">
      <alignment horizontal="center"/>
      <protection locked="0"/>
    </xf>
    <xf numFmtId="167" fontId="10" fillId="2" borderId="6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14" fillId="2" borderId="5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 applyProtection="1">
      <alignment horizontal="center"/>
      <protection locked="0"/>
    </xf>
    <xf numFmtId="1" fontId="0" fillId="0" borderId="6" xfId="0" applyNumberForma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9" fillId="0" borderId="5" xfId="0" applyNumberFormat="1" applyFont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166" fontId="9" fillId="0" borderId="6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1" name="Text 78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2" name="Text 117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3" name="Text 118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4" name="Text 119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5" name="Text 120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6" name="Text 121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7" name="Text 122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28" name="Text 123"/>
        <xdr:cNvSpPr txBox="1">
          <a:spLocks noChangeArrowheads="1"/>
        </xdr:cNvSpPr>
      </xdr:nvSpPr>
      <xdr:spPr>
        <a:xfrm>
          <a:off x="115252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676275" y="56007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6762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9239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9239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9239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3905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3905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3905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9239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9239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92392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28575</xdr:colOff>
      <xdr:row>50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28575</xdr:colOff>
      <xdr:row>50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28575</xdr:colOff>
      <xdr:row>50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8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0" name="Text 117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31" name="Text 118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32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33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4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5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6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8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39" name="Text 78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40" name="Text 117"/>
        <xdr:cNvSpPr txBox="1">
          <a:spLocks noChangeArrowheads="1"/>
        </xdr:cNvSpPr>
      </xdr:nvSpPr>
      <xdr:spPr>
        <a:xfrm>
          <a:off x="26670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28575</xdr:colOff>
      <xdr:row>50</xdr:row>
      <xdr:rowOff>0</xdr:rowOff>
    </xdr:to>
    <xdr:sp>
      <xdr:nvSpPr>
        <xdr:cNvPr id="41" name="Text 118"/>
        <xdr:cNvSpPr txBox="1">
          <a:spLocks noChangeArrowheads="1"/>
        </xdr:cNvSpPr>
      </xdr:nvSpPr>
      <xdr:spPr>
        <a:xfrm>
          <a:off x="0" y="841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42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43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4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5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6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7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8" name="Text 78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49" name="Text 117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50" name="Text 118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51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52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53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54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55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57" name="Text 39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58" name="Text 78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59" name="Text 117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60" name="Text 118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61" name="Text 119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62" name="Text 120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3" name="Text 121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4" name="Text 122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5" name="Text 123"/>
        <xdr:cNvSpPr txBox="1">
          <a:spLocks noChangeArrowheads="1"/>
        </xdr:cNvSpPr>
      </xdr:nvSpPr>
      <xdr:spPr>
        <a:xfrm>
          <a:off x="26670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0" y="8734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266700</xdr:colOff>
      <xdr:row>52</xdr:row>
      <xdr:rowOff>0</xdr:rowOff>
    </xdr:to>
    <xdr:sp>
      <xdr:nvSpPr>
        <xdr:cNvPr id="68" name="Text Box 12"/>
        <xdr:cNvSpPr txBox="1">
          <a:spLocks noChangeArrowheads="1"/>
        </xdr:cNvSpPr>
      </xdr:nvSpPr>
      <xdr:spPr>
        <a:xfrm>
          <a:off x="0" y="87344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70" name="Text 78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71" name="Text 117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72" name="Text 118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73" name="Text 119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74" name="Text 120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75" name="Text 121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76" name="Text 122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77" name="Text 123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676275" y="760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82" name="Text 119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83" name="Text 120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84" name="Text 121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85" name="Text 122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86" name="Text 123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87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88" name="Text 39"/>
        <xdr:cNvSpPr txBox="1">
          <a:spLocks noChangeArrowheads="1"/>
        </xdr:cNvSpPr>
      </xdr:nvSpPr>
      <xdr:spPr>
        <a:xfrm>
          <a:off x="676275" y="760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89" name="Text 78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90" name="Text 117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1" name="Text 11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92" name="Text 119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93" name="Text 120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94" name="Text 121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95" name="Text 122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96" name="Text 123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97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98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99" name="Text Box 12"/>
        <xdr:cNvSpPr txBox="1">
          <a:spLocks noChangeArrowheads="1"/>
        </xdr:cNvSpPr>
      </xdr:nvSpPr>
      <xdr:spPr>
        <a:xfrm>
          <a:off x="266700" y="7277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0" name="Text Box 45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01" name="Text 39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02" name="Text 78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03" name="Text 117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04" name="Text 118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05" name="Text 119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06" name="Text 120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07" name="Text 121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08" name="Text 122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09" name="Text 123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110" name="Text 39"/>
        <xdr:cNvSpPr txBox="1">
          <a:spLocks noChangeArrowheads="1"/>
        </xdr:cNvSpPr>
      </xdr:nvSpPr>
      <xdr:spPr>
        <a:xfrm>
          <a:off x="676275" y="760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11" name="Text 78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12" name="Text 117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3" name="Text 11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14" name="Text 119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15" name="Text 120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16" name="Text 121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17" name="Text 122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18" name="Text 123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19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120" name="Text 39"/>
        <xdr:cNvSpPr txBox="1">
          <a:spLocks noChangeArrowheads="1"/>
        </xdr:cNvSpPr>
      </xdr:nvSpPr>
      <xdr:spPr>
        <a:xfrm>
          <a:off x="676275" y="7600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21" name="Text 78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22" name="Text 117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3" name="Text 11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24" name="Text 119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25" name="Text 120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26" name="Text 121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27" name="Text 122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28" name="Text 123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29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30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266700" y="7277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2" name="Text Box 45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33" name="Text 39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34" name="Text 78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35" name="Text 117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36" name="Text 118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37" name="Text 119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38" name="Text 120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39" name="Text 121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0" name="Text 122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1" name="Text 123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2" name="Text 39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3" name="Text 78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4" name="Text 117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45" name="Text 118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46" name="Text 119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47" name="Text 120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8" name="Text 121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49" name="Text 122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50" name="Text 123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51" name="Text Box 45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52" name="Text 39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53" name="Text 78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54" name="Text 117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55" name="Text 118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56" name="Text 119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57" name="Text 120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58" name="Text 121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59" name="Text 122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60" name="Text 123"/>
        <xdr:cNvSpPr txBox="1">
          <a:spLocks noChangeArrowheads="1"/>
        </xdr:cNvSpPr>
      </xdr:nvSpPr>
      <xdr:spPr>
        <a:xfrm>
          <a:off x="115252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61" name="Text Box 45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62" name="Text Box 45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>
      <xdr:nvSpPr>
        <xdr:cNvPr id="163" name="Text Box 12"/>
        <xdr:cNvSpPr txBox="1">
          <a:spLocks noChangeArrowheads="1"/>
        </xdr:cNvSpPr>
      </xdr:nvSpPr>
      <xdr:spPr>
        <a:xfrm>
          <a:off x="676275" y="57626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>
      <xdr:nvSpPr>
        <xdr:cNvPr id="164" name="Text Box 45"/>
        <xdr:cNvSpPr txBox="1">
          <a:spLocks noChangeArrowheads="1"/>
        </xdr:cNvSpPr>
      </xdr:nvSpPr>
      <xdr:spPr>
        <a:xfrm>
          <a:off x="676275" y="5762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9810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9810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9810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4476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4476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4476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9810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9810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981075" y="3533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1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2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23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24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25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6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7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8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266700</xdr:colOff>
      <xdr:row>44</xdr:row>
      <xdr:rowOff>0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0" y="7439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2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3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4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35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36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37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8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9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0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1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2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3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44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45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46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7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8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49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0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1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2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53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54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55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6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7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8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59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0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1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62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63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64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5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6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7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8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0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71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72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73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4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5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6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82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83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4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5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6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7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8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89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90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91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92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3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4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5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6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7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98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99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00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01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2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3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4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5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6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07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08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09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10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1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2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3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14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5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6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17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18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19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20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1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2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3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4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5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26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27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28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29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0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1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2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33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4" name="Text 39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5" name="Text 7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36" name="Text 117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37" name="Text 118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38" name="Text 119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39" name="Text 120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0" name="Text 121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1" name="Text 122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42" name="Text 123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43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>
      <xdr:nvSpPr>
        <xdr:cNvPr id="144" name="Text Box 45"/>
        <xdr:cNvSpPr txBox="1">
          <a:spLocks noChangeArrowheads="1"/>
        </xdr:cNvSpPr>
      </xdr:nvSpPr>
      <xdr:spPr>
        <a:xfrm>
          <a:off x="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266700</xdr:colOff>
      <xdr:row>44</xdr:row>
      <xdr:rowOff>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0" y="7439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46" name="Text 39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47" name="Text 78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48" name="Text 117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49" name="Text 118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50" name="Text 119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51" name="Text 120"/>
        <xdr:cNvSpPr txBox="1">
          <a:spLocks noChangeArrowheads="1"/>
        </xdr:cNvSpPr>
      </xdr:nvSpPr>
      <xdr:spPr>
        <a:xfrm>
          <a:off x="266700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52" name="Text 121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53" name="Text 122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>
      <xdr:nvSpPr>
        <xdr:cNvPr id="154" name="Text 123"/>
        <xdr:cNvSpPr txBox="1">
          <a:spLocks noChangeArrowheads="1"/>
        </xdr:cNvSpPr>
      </xdr:nvSpPr>
      <xdr:spPr>
        <a:xfrm>
          <a:off x="676275" y="642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55" name="Text 39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56" name="Text 78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57" name="Text 117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58" name="Text 11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59" name="Text 119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0" name="Text 120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61" name="Text 121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62" name="Text 122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63" name="Text 123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4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65" name="Text 39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66" name="Text 78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28575</xdr:colOff>
      <xdr:row>44</xdr:row>
      <xdr:rowOff>0</xdr:rowOff>
    </xdr:to>
    <xdr:sp>
      <xdr:nvSpPr>
        <xdr:cNvPr id="167" name="Text 117"/>
        <xdr:cNvSpPr txBox="1">
          <a:spLocks noChangeArrowheads="1"/>
        </xdr:cNvSpPr>
      </xdr:nvSpPr>
      <xdr:spPr>
        <a:xfrm>
          <a:off x="676275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68" name="Text 118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9" name="Text 119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70" name="Text 120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1" name="Text 121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2" name="Text 122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3" name="Text 123"/>
        <xdr:cNvSpPr txBox="1">
          <a:spLocks noChangeArrowheads="1"/>
        </xdr:cNvSpPr>
      </xdr:nvSpPr>
      <xdr:spPr>
        <a:xfrm>
          <a:off x="676275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74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75" name="Text Box 45"/>
        <xdr:cNvSpPr txBox="1">
          <a:spLocks noChangeArrowheads="1"/>
        </xdr:cNvSpPr>
      </xdr:nvSpPr>
      <xdr:spPr>
        <a:xfrm>
          <a:off x="266700" y="7277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176" name="Text Box 12"/>
        <xdr:cNvSpPr txBox="1">
          <a:spLocks noChangeArrowheads="1"/>
        </xdr:cNvSpPr>
      </xdr:nvSpPr>
      <xdr:spPr>
        <a:xfrm>
          <a:off x="266700" y="7277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177" name="Text Box 45"/>
        <xdr:cNvSpPr txBox="1">
          <a:spLocks noChangeArrowheads="1"/>
        </xdr:cNvSpPr>
      </xdr:nvSpPr>
      <xdr:spPr>
        <a:xfrm>
          <a:off x="266700" y="743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78" name="Text 39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79" name="Text 78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0" name="Text 117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81" name="Text 118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82" name="Text 119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83" name="Text 120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4" name="Text 121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5" name="Text 122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6" name="Text 123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8" name="Text 78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89" name="Text 117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0" name="Text 118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1" name="Text 119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2" name="Text 120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93" name="Text 121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94" name="Text 122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95" name="Text 123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196" name="Text Box 45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97" name="Text 39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98" name="Text 78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99" name="Text 117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00" name="Text 118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01" name="Text 119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02" name="Text 120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203" name="Text 121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204" name="Text 122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205" name="Text 123"/>
        <xdr:cNvSpPr txBox="1">
          <a:spLocks noChangeArrowheads="1"/>
        </xdr:cNvSpPr>
      </xdr:nvSpPr>
      <xdr:spPr>
        <a:xfrm>
          <a:off x="11525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06" name="Text Box 45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07" name="Text Box 45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352425</xdr:colOff>
      <xdr:row>35</xdr:row>
      <xdr:rowOff>0</xdr:rowOff>
    </xdr:to>
    <xdr:sp>
      <xdr:nvSpPr>
        <xdr:cNvPr id="208" name="Text Box 12"/>
        <xdr:cNvSpPr txBox="1">
          <a:spLocks noChangeArrowheads="1"/>
        </xdr:cNvSpPr>
      </xdr:nvSpPr>
      <xdr:spPr>
        <a:xfrm>
          <a:off x="676275" y="59245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09" name="Text Box 45"/>
        <xdr:cNvSpPr txBox="1">
          <a:spLocks noChangeArrowheads="1"/>
        </xdr:cNvSpPr>
      </xdr:nvSpPr>
      <xdr:spPr>
        <a:xfrm>
          <a:off x="67627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28575</xdr:colOff>
      <xdr:row>35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447675" y="7381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8" name="Text 39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0" name="Text 117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1" name="Text 118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2" name="Text 119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3" name="Text 120"/>
        <xdr:cNvSpPr txBox="1">
          <a:spLocks noChangeArrowheads="1"/>
        </xdr:cNvSpPr>
      </xdr:nvSpPr>
      <xdr:spPr>
        <a:xfrm>
          <a:off x="4476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4" name="Text 121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5" name="Text 122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6" name="Text 123"/>
        <xdr:cNvSpPr txBox="1">
          <a:spLocks noChangeArrowheads="1"/>
        </xdr:cNvSpPr>
      </xdr:nvSpPr>
      <xdr:spPr>
        <a:xfrm>
          <a:off x="981075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9810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38" name="Text 78"/>
        <xdr:cNvSpPr txBox="1">
          <a:spLocks noChangeArrowheads="1"/>
        </xdr:cNvSpPr>
      </xdr:nvSpPr>
      <xdr:spPr>
        <a:xfrm>
          <a:off x="9810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39" name="Text 117"/>
        <xdr:cNvSpPr txBox="1">
          <a:spLocks noChangeArrowheads="1"/>
        </xdr:cNvSpPr>
      </xdr:nvSpPr>
      <xdr:spPr>
        <a:xfrm>
          <a:off x="9810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0" name="Text 118"/>
        <xdr:cNvSpPr txBox="1">
          <a:spLocks noChangeArrowheads="1"/>
        </xdr:cNvSpPr>
      </xdr:nvSpPr>
      <xdr:spPr>
        <a:xfrm>
          <a:off x="4476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1" name="Text 119"/>
        <xdr:cNvSpPr txBox="1">
          <a:spLocks noChangeArrowheads="1"/>
        </xdr:cNvSpPr>
      </xdr:nvSpPr>
      <xdr:spPr>
        <a:xfrm>
          <a:off x="4476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42" name="Text 120"/>
        <xdr:cNvSpPr txBox="1">
          <a:spLocks noChangeArrowheads="1"/>
        </xdr:cNvSpPr>
      </xdr:nvSpPr>
      <xdr:spPr>
        <a:xfrm>
          <a:off x="4476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43" name="Text 121"/>
        <xdr:cNvSpPr txBox="1">
          <a:spLocks noChangeArrowheads="1"/>
        </xdr:cNvSpPr>
      </xdr:nvSpPr>
      <xdr:spPr>
        <a:xfrm>
          <a:off x="9810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44" name="Text 122"/>
        <xdr:cNvSpPr txBox="1">
          <a:spLocks noChangeArrowheads="1"/>
        </xdr:cNvSpPr>
      </xdr:nvSpPr>
      <xdr:spPr>
        <a:xfrm>
          <a:off x="9810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45" name="Text 123"/>
        <xdr:cNvSpPr txBox="1">
          <a:spLocks noChangeArrowheads="1"/>
        </xdr:cNvSpPr>
      </xdr:nvSpPr>
      <xdr:spPr>
        <a:xfrm>
          <a:off x="981075" y="5819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" name="Text 43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2" name="Text 44"/>
        <xdr:cNvSpPr txBox="1">
          <a:spLocks noChangeArrowheads="1"/>
        </xdr:cNvSpPr>
      </xdr:nvSpPr>
      <xdr:spPr>
        <a:xfrm>
          <a:off x="923925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3" name="Text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5" name="Text 47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148590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9" name="Text 51"/>
        <xdr:cNvSpPr txBox="1">
          <a:spLocks noChangeArrowheads="1"/>
        </xdr:cNvSpPr>
      </xdr:nvSpPr>
      <xdr:spPr>
        <a:xfrm>
          <a:off x="148590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0" name="Text 52"/>
        <xdr:cNvSpPr txBox="1">
          <a:spLocks noChangeArrowheads="1"/>
        </xdr:cNvSpPr>
      </xdr:nvSpPr>
      <xdr:spPr>
        <a:xfrm>
          <a:off x="923925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1" name="Text 53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4" name="Text 56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5" name="Text 57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6" name="Text 58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7" name="Text 59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18" name="Text 60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19" name="Text 61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20" name="Text 62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1" name="Text 63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22" name="Text 64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23" name="Text 6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4" name="Text 66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5" name="Text 67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6" name="Text 68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7" name="Text 73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8" name="Text 74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29" name="Text 75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30" name="Text 76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" name="Text 87"/>
        <xdr:cNvSpPr txBox="1">
          <a:spLocks noChangeArrowheads="1"/>
        </xdr:cNvSpPr>
      </xdr:nvSpPr>
      <xdr:spPr>
        <a:xfrm>
          <a:off x="9172575" y="69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" name="Text 88"/>
        <xdr:cNvSpPr txBox="1">
          <a:spLocks noChangeArrowheads="1"/>
        </xdr:cNvSpPr>
      </xdr:nvSpPr>
      <xdr:spPr>
        <a:xfrm>
          <a:off x="9172575" y="69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" name="Text 89"/>
        <xdr:cNvSpPr txBox="1">
          <a:spLocks noChangeArrowheads="1"/>
        </xdr:cNvSpPr>
      </xdr:nvSpPr>
      <xdr:spPr>
        <a:xfrm>
          <a:off x="9172575" y="69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34" name="Text 90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35" name="Text 91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36" name="Text 92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37" name="Text 93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38" name="Text 94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39" name="Text 95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0" name="Text 96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1" name="Text 97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2" name="Text 98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3" name="Text 9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4" name="Text 100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45" name="Text 101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46" name="Text 102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47" name="Text 103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8" name="Text 104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49" name="Text 105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50" name="Text 106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51" name="Text 118"/>
        <xdr:cNvSpPr txBox="1">
          <a:spLocks noChangeArrowheads="1"/>
        </xdr:cNvSpPr>
      </xdr:nvSpPr>
      <xdr:spPr>
        <a:xfrm>
          <a:off x="923925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52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53" name="Text 3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55" name="Text 117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56" name="Text 118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57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58" name="Text 3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59" name="Text 78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60" name="Text 117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61" name="Text 118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63" name="Text 3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64" name="Text 78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65" name="Text 117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66" name="Text 118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68" name="Text 3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70" name="Text 117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71" name="Text 118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72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73" name="Text 3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74" name="Text 78"/>
        <xdr:cNvSpPr txBox="1">
          <a:spLocks noChangeArrowheads="1"/>
        </xdr:cNvSpPr>
      </xdr:nvSpPr>
      <xdr:spPr>
        <a:xfrm>
          <a:off x="1485900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75" name="Text 117"/>
        <xdr:cNvSpPr txBox="1">
          <a:spLocks noChangeArrowheads="1"/>
        </xdr:cNvSpPr>
      </xdr:nvSpPr>
      <xdr:spPr>
        <a:xfrm>
          <a:off x="1485900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76" name="Text 118"/>
        <xdr:cNvSpPr txBox="1">
          <a:spLocks noChangeArrowheads="1"/>
        </xdr:cNvSpPr>
      </xdr:nvSpPr>
      <xdr:spPr>
        <a:xfrm>
          <a:off x="923925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1485900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1485900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923925" y="6819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82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83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352425</xdr:colOff>
      <xdr:row>42</xdr:row>
      <xdr:rowOff>0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923925" y="6981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85" name="Text 78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86" name="Text 117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87" name="Text 118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88" name="Text 119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89" name="Text 120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90" name="Text 121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91" name="Text 122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92" name="Text 123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93" name="Text Box 45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94" name="Text 78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28575</xdr:colOff>
      <xdr:row>42</xdr:row>
      <xdr:rowOff>0</xdr:rowOff>
    </xdr:to>
    <xdr:sp>
      <xdr:nvSpPr>
        <xdr:cNvPr id="95" name="Text 117"/>
        <xdr:cNvSpPr txBox="1">
          <a:spLocks noChangeArrowheads="1"/>
        </xdr:cNvSpPr>
      </xdr:nvSpPr>
      <xdr:spPr>
        <a:xfrm>
          <a:off x="1485900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96" name="Text 118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97" name="Text 119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98" name="Text 120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99" name="Text 121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100" name="Text 122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101" name="Text 123"/>
        <xdr:cNvSpPr txBox="1">
          <a:spLocks noChangeArrowheads="1"/>
        </xdr:cNvSpPr>
      </xdr:nvSpPr>
      <xdr:spPr>
        <a:xfrm>
          <a:off x="1485900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02" name="Text Box 45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03" name="Text Box 45"/>
        <xdr:cNvSpPr txBox="1">
          <a:spLocks noChangeArrowheads="1"/>
        </xdr:cNvSpPr>
      </xdr:nvSpPr>
      <xdr:spPr>
        <a:xfrm>
          <a:off x="923925" y="6657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352425</xdr:colOff>
      <xdr:row>40</xdr:row>
      <xdr:rowOff>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923925" y="6657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28575</xdr:colOff>
      <xdr:row>42</xdr:row>
      <xdr:rowOff>0</xdr:rowOff>
    </xdr:to>
    <xdr:sp>
      <xdr:nvSpPr>
        <xdr:cNvPr id="105" name="Text Box 45"/>
        <xdr:cNvSpPr txBox="1">
          <a:spLocks noChangeArrowheads="1"/>
        </xdr:cNvSpPr>
      </xdr:nvSpPr>
      <xdr:spPr>
        <a:xfrm>
          <a:off x="923925" y="6981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" name="Text 30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" name="Text 31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" name="Text 32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" name="Text 33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6" name="Text 35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7" name="Text 36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8" name="Text 37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9" name="Text 38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1" name="Text 40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2" name="Text 41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3" name="Text 42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" name="Text 43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6" name="Text 45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7" name="Text 46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8" name="Text 47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9" name="Text 48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0" name="Text 49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1" name="Text 50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2" name="Text 51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3" name="Text 52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4" name="Text 53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6" name="Text 55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7" name="Text 60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8" name="Text 61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29" name="Text 62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0" name="Text 63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1" name="Text 77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2" name="Text 78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3" name="Text 79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4" name="Text 80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5" name="Text 81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6" name="Text 82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7" name="Text 83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8" name="Text 84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9" name="Text 85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0" name="Text 86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1" name="Text 87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2" name="Text 88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3" name="Text 89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4" name="Text 90"/>
        <xdr:cNvSpPr txBox="1">
          <a:spLocks noChangeArrowheads="1"/>
        </xdr:cNvSpPr>
      </xdr:nvSpPr>
      <xdr:spPr>
        <a:xfrm>
          <a:off x="609600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5" name="Text 91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6" name="Text 92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7" name="Text 93"/>
        <xdr:cNvSpPr txBox="1">
          <a:spLocks noChangeArrowheads="1"/>
        </xdr:cNvSpPr>
      </xdr:nvSpPr>
      <xdr:spPr>
        <a:xfrm>
          <a:off x="1190625" y="4743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48" name="Metin 470"/>
        <xdr:cNvSpPr txBox="1">
          <a:spLocks noChangeArrowheads="1"/>
        </xdr:cNvSpPr>
      </xdr:nvSpPr>
      <xdr:spPr>
        <a:xfrm>
          <a:off x="1190625" y="314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49" name="Metin 471"/>
        <xdr:cNvSpPr txBox="1">
          <a:spLocks noChangeArrowheads="1"/>
        </xdr:cNvSpPr>
      </xdr:nvSpPr>
      <xdr:spPr>
        <a:xfrm>
          <a:off x="1190625" y="314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50" name="Metin 256"/>
        <xdr:cNvSpPr txBox="1">
          <a:spLocks noChangeArrowheads="1"/>
        </xdr:cNvSpPr>
      </xdr:nvSpPr>
      <xdr:spPr>
        <a:xfrm>
          <a:off x="1190625" y="494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51" name="Metin 470"/>
        <xdr:cNvSpPr txBox="1">
          <a:spLocks noChangeArrowheads="1"/>
        </xdr:cNvSpPr>
      </xdr:nvSpPr>
      <xdr:spPr>
        <a:xfrm>
          <a:off x="1190625" y="314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52" name="Metin 471"/>
        <xdr:cNvSpPr txBox="1">
          <a:spLocks noChangeArrowheads="1"/>
        </xdr:cNvSpPr>
      </xdr:nvSpPr>
      <xdr:spPr>
        <a:xfrm>
          <a:off x="1190625" y="314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53" name="Metin 256"/>
        <xdr:cNvSpPr txBox="1">
          <a:spLocks noChangeArrowheads="1"/>
        </xdr:cNvSpPr>
      </xdr:nvSpPr>
      <xdr:spPr>
        <a:xfrm>
          <a:off x="1190625" y="494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54" name="Text 100"/>
        <xdr:cNvSpPr txBox="1">
          <a:spLocks noChangeArrowheads="1"/>
        </xdr:cNvSpPr>
      </xdr:nvSpPr>
      <xdr:spPr>
        <a:xfrm>
          <a:off x="1190625" y="314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55" name="Text 101"/>
        <xdr:cNvSpPr txBox="1">
          <a:spLocks noChangeArrowheads="1"/>
        </xdr:cNvSpPr>
      </xdr:nvSpPr>
      <xdr:spPr>
        <a:xfrm>
          <a:off x="1190625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56" name="Text 102"/>
        <xdr:cNvSpPr txBox="1">
          <a:spLocks noChangeArrowheads="1"/>
        </xdr:cNvSpPr>
      </xdr:nvSpPr>
      <xdr:spPr>
        <a:xfrm>
          <a:off x="1190625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57" name="Text 103"/>
        <xdr:cNvSpPr txBox="1">
          <a:spLocks noChangeArrowheads="1"/>
        </xdr:cNvSpPr>
      </xdr:nvSpPr>
      <xdr:spPr>
        <a:xfrm>
          <a:off x="609600" y="33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8" name="Text 104"/>
        <xdr:cNvSpPr txBox="1">
          <a:spLocks noChangeArrowheads="1"/>
        </xdr:cNvSpPr>
      </xdr:nvSpPr>
      <xdr:spPr>
        <a:xfrm>
          <a:off x="6096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9" name="Text 105"/>
        <xdr:cNvSpPr txBox="1">
          <a:spLocks noChangeArrowheads="1"/>
        </xdr:cNvSpPr>
      </xdr:nvSpPr>
      <xdr:spPr>
        <a:xfrm>
          <a:off x="609600" y="5943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60" name="Text 39"/>
        <xdr:cNvSpPr txBox="1">
          <a:spLocks noChangeArrowheads="1"/>
        </xdr:cNvSpPr>
      </xdr:nvSpPr>
      <xdr:spPr>
        <a:xfrm>
          <a:off x="1190625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61" name="Text 78"/>
        <xdr:cNvSpPr txBox="1">
          <a:spLocks noChangeArrowheads="1"/>
        </xdr:cNvSpPr>
      </xdr:nvSpPr>
      <xdr:spPr>
        <a:xfrm>
          <a:off x="1190625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62" name="Text 117"/>
        <xdr:cNvSpPr txBox="1">
          <a:spLocks noChangeArrowheads="1"/>
        </xdr:cNvSpPr>
      </xdr:nvSpPr>
      <xdr:spPr>
        <a:xfrm>
          <a:off x="1190625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>
      <xdr:nvSpPr>
        <xdr:cNvPr id="63" name="Text 118"/>
        <xdr:cNvSpPr txBox="1">
          <a:spLocks noChangeArrowheads="1"/>
        </xdr:cNvSpPr>
      </xdr:nvSpPr>
      <xdr:spPr>
        <a:xfrm>
          <a:off x="609600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>
      <xdr:nvSpPr>
        <xdr:cNvPr id="64" name="Text 119"/>
        <xdr:cNvSpPr txBox="1">
          <a:spLocks noChangeArrowheads="1"/>
        </xdr:cNvSpPr>
      </xdr:nvSpPr>
      <xdr:spPr>
        <a:xfrm>
          <a:off x="609600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>
      <xdr:nvSpPr>
        <xdr:cNvPr id="65" name="Text 120"/>
        <xdr:cNvSpPr txBox="1">
          <a:spLocks noChangeArrowheads="1"/>
        </xdr:cNvSpPr>
      </xdr:nvSpPr>
      <xdr:spPr>
        <a:xfrm>
          <a:off x="609600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66" name="Text 121"/>
        <xdr:cNvSpPr txBox="1">
          <a:spLocks noChangeArrowheads="1"/>
        </xdr:cNvSpPr>
      </xdr:nvSpPr>
      <xdr:spPr>
        <a:xfrm>
          <a:off x="1190625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67" name="Text 122"/>
        <xdr:cNvSpPr txBox="1">
          <a:spLocks noChangeArrowheads="1"/>
        </xdr:cNvSpPr>
      </xdr:nvSpPr>
      <xdr:spPr>
        <a:xfrm>
          <a:off x="1190625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28575</xdr:colOff>
      <xdr:row>6</xdr:row>
      <xdr:rowOff>0</xdr:rowOff>
    </xdr:to>
    <xdr:sp>
      <xdr:nvSpPr>
        <xdr:cNvPr id="68" name="Text 123"/>
        <xdr:cNvSpPr txBox="1">
          <a:spLocks noChangeArrowheads="1"/>
        </xdr:cNvSpPr>
      </xdr:nvSpPr>
      <xdr:spPr>
        <a:xfrm>
          <a:off x="1190625" y="1143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40" sqref="A40:IV42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7.140625" style="0" customWidth="1"/>
    <col min="4" max="4" width="25.57421875" style="0" customWidth="1"/>
    <col min="5" max="5" width="13.57421875" style="0" customWidth="1"/>
    <col min="6" max="6" width="31.8515625" style="0" customWidth="1"/>
    <col min="7" max="7" width="8.00390625" style="0" customWidth="1"/>
    <col min="8" max="8" width="8.8515625" style="0" customWidth="1"/>
    <col min="9" max="9" width="7.421875" style="0" customWidth="1"/>
    <col min="10" max="10" width="6.7109375" style="0" customWidth="1"/>
    <col min="11" max="11" width="7.57421875" style="0" customWidth="1"/>
    <col min="12" max="12" width="4.57421875" style="0" customWidth="1"/>
    <col min="13" max="13" width="4.7109375" style="0" customWidth="1"/>
    <col min="14" max="14" width="7.28125" style="0" customWidth="1"/>
    <col min="15" max="15" width="4.421875" style="0" customWidth="1"/>
    <col min="16" max="16" width="4.8515625" style="0" customWidth="1"/>
  </cols>
  <sheetData>
    <row r="1" spans="2:15" ht="15">
      <c r="B1" s="1"/>
      <c r="C1" s="1"/>
      <c r="D1" s="1"/>
      <c r="E1" s="2"/>
      <c r="F1" s="1"/>
      <c r="G1" s="2" t="s">
        <v>54</v>
      </c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55</v>
      </c>
      <c r="I2" s="1"/>
      <c r="J2" s="1"/>
      <c r="K2" s="1"/>
      <c r="L2" s="1"/>
      <c r="M2" s="1"/>
      <c r="N2" s="1"/>
      <c r="O2" s="1"/>
    </row>
    <row r="3" spans="1:15" ht="20.25" customHeight="1">
      <c r="A3" s="5" t="s">
        <v>117</v>
      </c>
      <c r="C3" s="6"/>
      <c r="D3" s="6"/>
      <c r="E3" s="6"/>
      <c r="F3" s="6"/>
      <c r="G3" s="7"/>
      <c r="H3" s="7" t="s">
        <v>0</v>
      </c>
      <c r="I3" s="8">
        <v>0.4583333333333333</v>
      </c>
      <c r="J3" s="9"/>
      <c r="K3" s="10"/>
      <c r="L3" s="6"/>
      <c r="M3" s="10"/>
      <c r="N3" s="10"/>
      <c r="O3" s="6"/>
    </row>
    <row r="4" spans="2:16" ht="12.75">
      <c r="B4" s="11" t="s">
        <v>97</v>
      </c>
      <c r="C4" s="11" t="s">
        <v>1</v>
      </c>
      <c r="D4" s="98" t="s">
        <v>2</v>
      </c>
      <c r="E4" s="100" t="s">
        <v>3</v>
      </c>
      <c r="F4" s="100" t="s">
        <v>4</v>
      </c>
      <c r="G4" s="12" t="s">
        <v>5</v>
      </c>
      <c r="H4" s="13" t="s">
        <v>6</v>
      </c>
      <c r="I4" s="14" t="s">
        <v>6</v>
      </c>
      <c r="J4" s="96" t="s">
        <v>7</v>
      </c>
      <c r="K4" s="15" t="s">
        <v>8</v>
      </c>
      <c r="L4" s="16"/>
      <c r="M4" s="17"/>
      <c r="N4" s="15" t="s">
        <v>9</v>
      </c>
      <c r="O4" s="16"/>
      <c r="P4" s="17"/>
    </row>
    <row r="5" spans="2:16" ht="12.75">
      <c r="B5" s="18" t="s">
        <v>10</v>
      </c>
      <c r="C5" s="18" t="s">
        <v>10</v>
      </c>
      <c r="D5" s="99"/>
      <c r="E5" s="101"/>
      <c r="F5" s="101"/>
      <c r="G5" s="19" t="s">
        <v>11</v>
      </c>
      <c r="H5" s="19" t="s">
        <v>12</v>
      </c>
      <c r="I5" s="20" t="s">
        <v>12</v>
      </c>
      <c r="J5" s="97"/>
      <c r="K5" s="21" t="s">
        <v>13</v>
      </c>
      <c r="L5" s="21" t="s">
        <v>14</v>
      </c>
      <c r="M5" s="22" t="s">
        <v>15</v>
      </c>
      <c r="N5" s="21" t="s">
        <v>13</v>
      </c>
      <c r="O5" s="21" t="s">
        <v>14</v>
      </c>
      <c r="P5" s="22" t="s">
        <v>15</v>
      </c>
    </row>
    <row r="6" spans="2:16" ht="12.75">
      <c r="B6" s="86">
        <v>8</v>
      </c>
      <c r="C6" s="75">
        <v>364</v>
      </c>
      <c r="D6" s="76" t="s">
        <v>65</v>
      </c>
      <c r="E6" s="77" t="s">
        <v>22</v>
      </c>
      <c r="F6" s="77" t="s">
        <v>23</v>
      </c>
      <c r="G6" s="24">
        <v>0.5336921296296296</v>
      </c>
      <c r="H6" s="25">
        <f aca="true" t="shared" si="0" ref="H6:H15">IF(G6&gt;I$3,G6-I$3,G6+24-I$3)</f>
        <v>0.07535879629629633</v>
      </c>
      <c r="I6" s="26">
        <f aca="true" t="shared" si="1" ref="I6:I15">HOUR(H6)*60*60+MINUTE(H6)*60+SECOND(H6)</f>
        <v>6511</v>
      </c>
      <c r="J6" s="79">
        <v>1.11</v>
      </c>
      <c r="K6" s="26">
        <f aca="true" t="shared" si="2" ref="K6:K15">I6*J6</f>
        <v>7227.210000000001</v>
      </c>
      <c r="L6" s="28">
        <f aca="true" t="shared" si="3" ref="L6:M15">RANK(K6,K$6:K$17,1)</f>
        <v>1</v>
      </c>
      <c r="M6" s="28">
        <f t="shared" si="3"/>
        <v>1</v>
      </c>
      <c r="N6" s="26">
        <f aca="true" t="shared" si="4" ref="N6:N15">I6*J6</f>
        <v>7227.210000000001</v>
      </c>
      <c r="O6" s="28">
        <f aca="true" t="shared" si="5" ref="O6:P15">RANK(N6,N$6:N$17,1)</f>
        <v>1</v>
      </c>
      <c r="P6" s="28">
        <f t="shared" si="5"/>
        <v>1</v>
      </c>
    </row>
    <row r="7" spans="2:16" ht="12.75">
      <c r="B7" s="86">
        <v>9</v>
      </c>
      <c r="C7" s="72">
        <v>2906</v>
      </c>
      <c r="D7" s="73" t="s">
        <v>47</v>
      </c>
      <c r="E7" s="74" t="s">
        <v>48</v>
      </c>
      <c r="F7" s="74" t="s">
        <v>66</v>
      </c>
      <c r="G7" s="24">
        <v>0.5346064814814815</v>
      </c>
      <c r="H7" s="25">
        <f t="shared" si="0"/>
        <v>0.07627314814814817</v>
      </c>
      <c r="I7" s="26">
        <f t="shared" si="1"/>
        <v>6590</v>
      </c>
      <c r="J7" s="78">
        <v>1.106</v>
      </c>
      <c r="K7" s="26">
        <f t="shared" si="2"/>
        <v>7288.540000000001</v>
      </c>
      <c r="L7" s="28">
        <f t="shared" si="3"/>
        <v>2</v>
      </c>
      <c r="M7" s="28">
        <f t="shared" si="3"/>
        <v>2</v>
      </c>
      <c r="N7" s="26">
        <f t="shared" si="4"/>
        <v>7288.540000000001</v>
      </c>
      <c r="O7" s="28">
        <f t="shared" si="5"/>
        <v>2</v>
      </c>
      <c r="P7" s="28">
        <f t="shared" si="5"/>
        <v>2</v>
      </c>
    </row>
    <row r="8" spans="2:16" ht="12.75">
      <c r="B8" s="86">
        <v>11</v>
      </c>
      <c r="C8" s="72">
        <v>3131</v>
      </c>
      <c r="D8" s="73" t="s">
        <v>70</v>
      </c>
      <c r="E8" s="74" t="s">
        <v>26</v>
      </c>
      <c r="F8" s="74" t="s">
        <v>71</v>
      </c>
      <c r="G8" s="24">
        <v>0.5365277777777778</v>
      </c>
      <c r="H8" s="25">
        <f t="shared" si="0"/>
        <v>0.07819444444444451</v>
      </c>
      <c r="I8" s="26">
        <f t="shared" si="1"/>
        <v>6756</v>
      </c>
      <c r="J8" s="78">
        <v>1.081</v>
      </c>
      <c r="K8" s="26">
        <f t="shared" si="2"/>
        <v>7303.236</v>
      </c>
      <c r="L8" s="28">
        <f t="shared" si="3"/>
        <v>3</v>
      </c>
      <c r="M8" s="28">
        <f t="shared" si="3"/>
        <v>3</v>
      </c>
      <c r="N8" s="26">
        <f t="shared" si="4"/>
        <v>7303.236</v>
      </c>
      <c r="O8" s="28">
        <f t="shared" si="5"/>
        <v>3</v>
      </c>
      <c r="P8" s="28">
        <f t="shared" si="5"/>
        <v>3</v>
      </c>
    </row>
    <row r="9" spans="2:16" ht="12.75">
      <c r="B9" s="86">
        <v>6</v>
      </c>
      <c r="C9" s="72">
        <v>480</v>
      </c>
      <c r="D9" s="73" t="s">
        <v>62</v>
      </c>
      <c r="E9" s="74" t="s">
        <v>19</v>
      </c>
      <c r="F9" s="74" t="s">
        <v>63</v>
      </c>
      <c r="G9" s="24">
        <v>0.5319560185185185</v>
      </c>
      <c r="H9" s="25">
        <f t="shared" si="0"/>
        <v>0.07362268518518517</v>
      </c>
      <c r="I9" s="26">
        <f t="shared" si="1"/>
        <v>6361</v>
      </c>
      <c r="J9" s="78">
        <v>1.161</v>
      </c>
      <c r="K9" s="26">
        <f t="shared" si="2"/>
        <v>7385.121</v>
      </c>
      <c r="L9" s="28">
        <f t="shared" si="3"/>
        <v>4</v>
      </c>
      <c r="M9" s="28">
        <f t="shared" si="3"/>
        <v>4</v>
      </c>
      <c r="N9" s="26">
        <f t="shared" si="4"/>
        <v>7385.121</v>
      </c>
      <c r="O9" s="28">
        <f t="shared" si="5"/>
        <v>4</v>
      </c>
      <c r="P9" s="28">
        <f t="shared" si="5"/>
        <v>4</v>
      </c>
    </row>
    <row r="10" spans="2:16" ht="12.75">
      <c r="B10" s="86">
        <v>4</v>
      </c>
      <c r="C10" s="75">
        <v>12122</v>
      </c>
      <c r="D10" s="76" t="s">
        <v>59</v>
      </c>
      <c r="E10" s="77" t="s">
        <v>19</v>
      </c>
      <c r="F10" s="77" t="s">
        <v>60</v>
      </c>
      <c r="G10" s="24">
        <v>0.5322800925925926</v>
      </c>
      <c r="H10" s="25">
        <f t="shared" si="0"/>
        <v>0.07394675925925925</v>
      </c>
      <c r="I10" s="26">
        <f t="shared" si="1"/>
        <v>6389</v>
      </c>
      <c r="J10" s="79">
        <v>1.165</v>
      </c>
      <c r="K10" s="26">
        <f t="shared" si="2"/>
        <v>7443.185</v>
      </c>
      <c r="L10" s="28">
        <f t="shared" si="3"/>
        <v>5</v>
      </c>
      <c r="M10" s="28">
        <f t="shared" si="3"/>
        <v>5</v>
      </c>
      <c r="N10" s="26">
        <f t="shared" si="4"/>
        <v>7443.185</v>
      </c>
      <c r="O10" s="28">
        <f t="shared" si="5"/>
        <v>5</v>
      </c>
      <c r="P10" s="28">
        <f t="shared" si="5"/>
        <v>5</v>
      </c>
    </row>
    <row r="11" spans="2:16" ht="12.75">
      <c r="B11" s="86">
        <v>3</v>
      </c>
      <c r="C11" s="75" t="s">
        <v>56</v>
      </c>
      <c r="D11" s="76" t="s">
        <v>57</v>
      </c>
      <c r="E11" s="77" t="s">
        <v>19</v>
      </c>
      <c r="F11" s="77" t="s">
        <v>58</v>
      </c>
      <c r="G11" s="24">
        <v>0.5340162037037037</v>
      </c>
      <c r="H11" s="25">
        <f t="shared" si="0"/>
        <v>0.07568287037037041</v>
      </c>
      <c r="I11" s="26">
        <f t="shared" si="1"/>
        <v>6539</v>
      </c>
      <c r="J11" s="79">
        <v>1.169</v>
      </c>
      <c r="K11" s="26">
        <f t="shared" si="2"/>
        <v>7644.091</v>
      </c>
      <c r="L11" s="28">
        <f t="shared" si="3"/>
        <v>6</v>
      </c>
      <c r="M11" s="28">
        <f t="shared" si="3"/>
        <v>6</v>
      </c>
      <c r="N11" s="26">
        <f t="shared" si="4"/>
        <v>7644.091</v>
      </c>
      <c r="O11" s="28">
        <f t="shared" si="5"/>
        <v>6</v>
      </c>
      <c r="P11" s="28">
        <f t="shared" si="5"/>
        <v>6</v>
      </c>
    </row>
    <row r="12" spans="2:16" ht="12.75">
      <c r="B12" s="86">
        <v>2</v>
      </c>
      <c r="C12" s="75" t="s">
        <v>98</v>
      </c>
      <c r="D12" s="76" t="s">
        <v>99</v>
      </c>
      <c r="E12" s="77" t="s">
        <v>100</v>
      </c>
      <c r="F12" s="77" t="s">
        <v>101</v>
      </c>
      <c r="G12" s="24">
        <v>0.5323148148148148</v>
      </c>
      <c r="H12" s="25">
        <f t="shared" si="0"/>
        <v>0.07398148148148148</v>
      </c>
      <c r="I12" s="26">
        <f t="shared" si="1"/>
        <v>6392</v>
      </c>
      <c r="J12" s="79">
        <v>1.199</v>
      </c>
      <c r="K12" s="26">
        <f t="shared" si="2"/>
        <v>7664.008000000001</v>
      </c>
      <c r="L12" s="28">
        <f t="shared" si="3"/>
        <v>7</v>
      </c>
      <c r="M12" s="28">
        <f t="shared" si="3"/>
        <v>7</v>
      </c>
      <c r="N12" s="26">
        <f t="shared" si="4"/>
        <v>7664.008000000001</v>
      </c>
      <c r="O12" s="28">
        <f t="shared" si="5"/>
        <v>7</v>
      </c>
      <c r="P12" s="28">
        <f t="shared" si="5"/>
        <v>7</v>
      </c>
    </row>
    <row r="13" spans="2:16" ht="12.75">
      <c r="B13" s="86">
        <v>1</v>
      </c>
      <c r="C13" s="72">
        <v>2055</v>
      </c>
      <c r="D13" s="73" t="s">
        <v>16</v>
      </c>
      <c r="E13" s="74" t="s">
        <v>17</v>
      </c>
      <c r="F13" s="74" t="s">
        <v>18</v>
      </c>
      <c r="G13" s="24">
        <v>0.5232175925925926</v>
      </c>
      <c r="H13" s="25">
        <f t="shared" si="0"/>
        <v>0.06488425925925928</v>
      </c>
      <c r="I13" s="26">
        <f t="shared" si="1"/>
        <v>5606</v>
      </c>
      <c r="J13" s="78">
        <v>1.392</v>
      </c>
      <c r="K13" s="26">
        <f t="shared" si="2"/>
        <v>7803.552</v>
      </c>
      <c r="L13" s="28">
        <f t="shared" si="3"/>
        <v>8</v>
      </c>
      <c r="M13" s="28">
        <f t="shared" si="3"/>
        <v>8</v>
      </c>
      <c r="N13" s="26">
        <f t="shared" si="4"/>
        <v>7803.552</v>
      </c>
      <c r="O13" s="28">
        <f t="shared" si="5"/>
        <v>8</v>
      </c>
      <c r="P13" s="28">
        <f t="shared" si="5"/>
        <v>8</v>
      </c>
    </row>
    <row r="14" spans="2:16" ht="12.75">
      <c r="B14" s="86">
        <v>12</v>
      </c>
      <c r="C14" s="72">
        <v>2111</v>
      </c>
      <c r="D14" s="73" t="s">
        <v>72</v>
      </c>
      <c r="E14" s="74" t="s">
        <v>26</v>
      </c>
      <c r="F14" s="74" t="s">
        <v>73</v>
      </c>
      <c r="G14" s="24">
        <v>0.5431481481481482</v>
      </c>
      <c r="H14" s="25">
        <f t="shared" si="0"/>
        <v>0.08481481481481484</v>
      </c>
      <c r="I14" s="26">
        <f t="shared" si="1"/>
        <v>7328</v>
      </c>
      <c r="J14" s="78">
        <v>1.076</v>
      </c>
      <c r="K14" s="26">
        <f t="shared" si="2"/>
        <v>7884.928000000001</v>
      </c>
      <c r="L14" s="28">
        <f t="shared" si="3"/>
        <v>9</v>
      </c>
      <c r="M14" s="28">
        <f t="shared" si="3"/>
        <v>9</v>
      </c>
      <c r="N14" s="26">
        <f t="shared" si="4"/>
        <v>7884.928000000001</v>
      </c>
      <c r="O14" s="28">
        <f t="shared" si="5"/>
        <v>9</v>
      </c>
      <c r="P14" s="28">
        <f t="shared" si="5"/>
        <v>9</v>
      </c>
    </row>
    <row r="15" spans="2:16" ht="12.75">
      <c r="B15" s="86">
        <v>10</v>
      </c>
      <c r="C15" s="72">
        <v>2508</v>
      </c>
      <c r="D15" s="73" t="s">
        <v>67</v>
      </c>
      <c r="E15" s="74" t="s">
        <v>68</v>
      </c>
      <c r="F15" s="74" t="s">
        <v>69</v>
      </c>
      <c r="G15" s="24">
        <v>0.5436226851851852</v>
      </c>
      <c r="H15" s="25">
        <f t="shared" si="0"/>
        <v>0.08528935185185188</v>
      </c>
      <c r="I15" s="26">
        <f t="shared" si="1"/>
        <v>7369</v>
      </c>
      <c r="J15" s="78">
        <v>1.094</v>
      </c>
      <c r="K15" s="26">
        <f t="shared" si="2"/>
        <v>8061.686000000001</v>
      </c>
      <c r="L15" s="28">
        <f t="shared" si="3"/>
        <v>10</v>
      </c>
      <c r="M15" s="28">
        <f t="shared" si="3"/>
        <v>10</v>
      </c>
      <c r="N15" s="26">
        <f t="shared" si="4"/>
        <v>8061.686000000001</v>
      </c>
      <c r="O15" s="28">
        <f t="shared" si="5"/>
        <v>10</v>
      </c>
      <c r="P15" s="28">
        <f t="shared" si="5"/>
        <v>10</v>
      </c>
    </row>
    <row r="16" spans="2:16" ht="12.75">
      <c r="B16" s="86">
        <v>5</v>
      </c>
      <c r="C16" s="83">
        <v>1291</v>
      </c>
      <c r="D16" s="84" t="s">
        <v>61</v>
      </c>
      <c r="E16" s="74" t="s">
        <v>19</v>
      </c>
      <c r="F16" s="74" t="s">
        <v>29</v>
      </c>
      <c r="G16" s="24" t="s">
        <v>118</v>
      </c>
      <c r="H16" s="25"/>
      <c r="I16" s="26"/>
      <c r="J16" s="78">
        <v>1.165</v>
      </c>
      <c r="K16" s="26" t="s">
        <v>118</v>
      </c>
      <c r="L16" s="28" t="s">
        <v>119</v>
      </c>
      <c r="M16" s="28">
        <v>13</v>
      </c>
      <c r="N16" s="26" t="s">
        <v>118</v>
      </c>
      <c r="O16" s="28" t="s">
        <v>119</v>
      </c>
      <c r="P16" s="28">
        <v>13</v>
      </c>
    </row>
    <row r="17" spans="2:16" ht="12.75">
      <c r="B17" s="86">
        <v>7</v>
      </c>
      <c r="C17" s="72">
        <v>1807</v>
      </c>
      <c r="D17" s="73" t="s">
        <v>20</v>
      </c>
      <c r="E17" s="74" t="s">
        <v>21</v>
      </c>
      <c r="F17" s="74" t="s">
        <v>64</v>
      </c>
      <c r="G17" s="24" t="s">
        <v>118</v>
      </c>
      <c r="H17" s="25"/>
      <c r="I17" s="26"/>
      <c r="J17" s="78">
        <v>1.132</v>
      </c>
      <c r="K17" s="26" t="s">
        <v>118</v>
      </c>
      <c r="L17" s="28" t="s">
        <v>119</v>
      </c>
      <c r="M17" s="28">
        <v>13</v>
      </c>
      <c r="N17" s="26" t="s">
        <v>118</v>
      </c>
      <c r="O17" s="28" t="s">
        <v>119</v>
      </c>
      <c r="P17" s="28">
        <v>13</v>
      </c>
    </row>
    <row r="18" spans="1:15" ht="18.75" customHeight="1">
      <c r="A18" s="82" t="s">
        <v>116</v>
      </c>
      <c r="B18" s="82"/>
      <c r="C18" s="6"/>
      <c r="D18" s="6"/>
      <c r="E18" s="6"/>
      <c r="F18" s="6"/>
      <c r="G18" s="1"/>
      <c r="H18" s="7" t="s">
        <v>0</v>
      </c>
      <c r="I18" s="8">
        <v>0.4583333333333333</v>
      </c>
      <c r="J18" s="9"/>
      <c r="K18" s="10"/>
      <c r="L18" s="6"/>
      <c r="M18" s="10"/>
      <c r="N18" s="10"/>
      <c r="O18" s="6"/>
    </row>
    <row r="19" spans="2:16" ht="12.75">
      <c r="B19" s="11" t="s">
        <v>97</v>
      </c>
      <c r="C19" s="11" t="s">
        <v>1</v>
      </c>
      <c r="D19" s="98" t="s">
        <v>2</v>
      </c>
      <c r="E19" s="100" t="s">
        <v>3</v>
      </c>
      <c r="F19" s="100" t="s">
        <v>4</v>
      </c>
      <c r="G19" s="12" t="s">
        <v>5</v>
      </c>
      <c r="H19" s="13" t="s">
        <v>6</v>
      </c>
      <c r="I19" s="14" t="s">
        <v>6</v>
      </c>
      <c r="J19" s="96" t="s">
        <v>7</v>
      </c>
      <c r="K19" s="15" t="s">
        <v>8</v>
      </c>
      <c r="L19" s="16"/>
      <c r="M19" s="17"/>
      <c r="N19" s="15" t="s">
        <v>9</v>
      </c>
      <c r="O19" s="16"/>
      <c r="P19" s="17"/>
    </row>
    <row r="20" spans="2:16" ht="12.75">
      <c r="B20" s="18" t="s">
        <v>10</v>
      </c>
      <c r="C20" s="18" t="s">
        <v>10</v>
      </c>
      <c r="D20" s="99"/>
      <c r="E20" s="101"/>
      <c r="F20" s="101"/>
      <c r="G20" s="19" t="s">
        <v>11</v>
      </c>
      <c r="H20" s="19" t="s">
        <v>12</v>
      </c>
      <c r="I20" s="20" t="s">
        <v>12</v>
      </c>
      <c r="J20" s="97"/>
      <c r="K20" s="21" t="s">
        <v>13</v>
      </c>
      <c r="L20" s="21" t="s">
        <v>14</v>
      </c>
      <c r="M20" s="22" t="s">
        <v>15</v>
      </c>
      <c r="N20" s="21" t="s">
        <v>13</v>
      </c>
      <c r="O20" s="21" t="s">
        <v>14</v>
      </c>
      <c r="P20" s="22" t="s">
        <v>15</v>
      </c>
    </row>
    <row r="21" spans="2:16" ht="12.75">
      <c r="B21" s="86">
        <v>16</v>
      </c>
      <c r="C21" s="72">
        <v>818</v>
      </c>
      <c r="D21" s="73" t="s">
        <v>78</v>
      </c>
      <c r="E21" s="74" t="s">
        <v>79</v>
      </c>
      <c r="F21" s="74" t="s">
        <v>80</v>
      </c>
      <c r="G21" s="24">
        <v>0.543136574074074</v>
      </c>
      <c r="H21" s="25">
        <f aca="true" t="shared" si="6" ref="H21:H26">IF(G21&gt;I$18,G21-I$18,G21+24-I$18)</f>
        <v>0.08480324074074069</v>
      </c>
      <c r="I21" s="26">
        <f aca="true" t="shared" si="7" ref="I21:I26">HOUR(H21)*60*60+MINUTE(H21)*60+SECOND(H21)</f>
        <v>7327</v>
      </c>
      <c r="J21" s="78">
        <v>1.033</v>
      </c>
      <c r="K21" s="26">
        <f aca="true" t="shared" si="8" ref="K21:K26">I21*J21</f>
        <v>7568.790999999999</v>
      </c>
      <c r="L21" s="28">
        <f aca="true" t="shared" si="9" ref="L21:M26">RANK(K21,K$21:K$29,1)</f>
        <v>1</v>
      </c>
      <c r="M21" s="28">
        <f t="shared" si="9"/>
        <v>1</v>
      </c>
      <c r="N21" s="26">
        <f aca="true" t="shared" si="10" ref="N21:N26">I21*J21</f>
        <v>7568.790999999999</v>
      </c>
      <c r="O21" s="28">
        <f aca="true" t="shared" si="11" ref="O21:P26">RANK(N21,N$21:N$29,1)</f>
        <v>1</v>
      </c>
      <c r="P21" s="28">
        <f t="shared" si="11"/>
        <v>1</v>
      </c>
    </row>
    <row r="22" spans="2:16" ht="12.75">
      <c r="B22" s="86">
        <v>13</v>
      </c>
      <c r="C22" s="72">
        <v>2028</v>
      </c>
      <c r="D22" s="73" t="s">
        <v>24</v>
      </c>
      <c r="E22" s="74" t="s">
        <v>25</v>
      </c>
      <c r="F22" s="74" t="s">
        <v>74</v>
      </c>
      <c r="G22" s="24">
        <v>0.5412731481481482</v>
      </c>
      <c r="H22" s="25">
        <f t="shared" si="6"/>
        <v>0.08293981481481488</v>
      </c>
      <c r="I22" s="26">
        <f t="shared" si="7"/>
        <v>7166</v>
      </c>
      <c r="J22" s="78">
        <v>1.062</v>
      </c>
      <c r="K22" s="26">
        <f t="shared" si="8"/>
        <v>7610.292</v>
      </c>
      <c r="L22" s="28">
        <f t="shared" si="9"/>
        <v>2</v>
      </c>
      <c r="M22" s="28">
        <f t="shared" si="9"/>
        <v>2</v>
      </c>
      <c r="N22" s="26">
        <f t="shared" si="10"/>
        <v>7610.292</v>
      </c>
      <c r="O22" s="28">
        <f t="shared" si="11"/>
        <v>2</v>
      </c>
      <c r="P22" s="28">
        <f t="shared" si="11"/>
        <v>2</v>
      </c>
    </row>
    <row r="23" spans="2:16" ht="12.75">
      <c r="B23" s="86">
        <v>20</v>
      </c>
      <c r="C23" s="81">
        <v>9939</v>
      </c>
      <c r="D23" s="73" t="s">
        <v>85</v>
      </c>
      <c r="E23" s="74" t="s">
        <v>30</v>
      </c>
      <c r="F23" s="74" t="s">
        <v>86</v>
      </c>
      <c r="G23" s="24">
        <v>0.5470370370370371</v>
      </c>
      <c r="H23" s="25">
        <f t="shared" si="6"/>
        <v>0.08870370370370378</v>
      </c>
      <c r="I23" s="26">
        <f t="shared" si="7"/>
        <v>7664</v>
      </c>
      <c r="J23" s="78">
        <v>0.998</v>
      </c>
      <c r="K23" s="26">
        <f t="shared" si="8"/>
        <v>7648.672</v>
      </c>
      <c r="L23" s="28">
        <f t="shared" si="9"/>
        <v>3</v>
      </c>
      <c r="M23" s="28">
        <f t="shared" si="9"/>
        <v>3</v>
      </c>
      <c r="N23" s="26">
        <f t="shared" si="10"/>
        <v>7648.672</v>
      </c>
      <c r="O23" s="28">
        <f t="shared" si="11"/>
        <v>3</v>
      </c>
      <c r="P23" s="28">
        <f t="shared" si="11"/>
        <v>3</v>
      </c>
    </row>
    <row r="24" spans="2:16" ht="12.75">
      <c r="B24" s="86">
        <v>14</v>
      </c>
      <c r="C24" s="72">
        <v>10105</v>
      </c>
      <c r="D24" s="73" t="s">
        <v>75</v>
      </c>
      <c r="E24" s="74" t="s">
        <v>27</v>
      </c>
      <c r="F24" s="74" t="s">
        <v>49</v>
      </c>
      <c r="G24" s="24">
        <v>0.5434259259259259</v>
      </c>
      <c r="H24" s="25">
        <f t="shared" si="6"/>
        <v>0.08509259259259255</v>
      </c>
      <c r="I24" s="26">
        <f t="shared" si="7"/>
        <v>7352</v>
      </c>
      <c r="J24" s="78">
        <v>1.042</v>
      </c>
      <c r="K24" s="26">
        <f t="shared" si="8"/>
        <v>7660.784000000001</v>
      </c>
      <c r="L24" s="28">
        <f t="shared" si="9"/>
        <v>4</v>
      </c>
      <c r="M24" s="28">
        <f t="shared" si="9"/>
        <v>4</v>
      </c>
      <c r="N24" s="26">
        <f t="shared" si="10"/>
        <v>7660.784000000001</v>
      </c>
      <c r="O24" s="28">
        <f t="shared" si="11"/>
        <v>4</v>
      </c>
      <c r="P24" s="28">
        <f t="shared" si="11"/>
        <v>4</v>
      </c>
    </row>
    <row r="25" spans="2:16" ht="12.75">
      <c r="B25" s="86">
        <v>19</v>
      </c>
      <c r="C25" s="81">
        <v>1987</v>
      </c>
      <c r="D25" s="73" t="s">
        <v>84</v>
      </c>
      <c r="E25" s="74" t="s">
        <v>30</v>
      </c>
      <c r="F25" s="74" t="s">
        <v>34</v>
      </c>
      <c r="G25" s="24">
        <v>0.547337962962963</v>
      </c>
      <c r="H25" s="25">
        <f t="shared" si="6"/>
        <v>0.08900462962962968</v>
      </c>
      <c r="I25" s="26">
        <f t="shared" si="7"/>
        <v>7690</v>
      </c>
      <c r="J25" s="78">
        <v>1</v>
      </c>
      <c r="K25" s="26">
        <f t="shared" si="8"/>
        <v>7690</v>
      </c>
      <c r="L25" s="28">
        <f t="shared" si="9"/>
        <v>5</v>
      </c>
      <c r="M25" s="28">
        <f t="shared" si="9"/>
        <v>5</v>
      </c>
      <c r="N25" s="26">
        <f t="shared" si="10"/>
        <v>7690</v>
      </c>
      <c r="O25" s="28">
        <f t="shared" si="11"/>
        <v>5</v>
      </c>
      <c r="P25" s="28">
        <f t="shared" si="11"/>
        <v>5</v>
      </c>
    </row>
    <row r="26" spans="2:16" ht="12.75">
      <c r="B26" s="86">
        <v>18</v>
      </c>
      <c r="C26" s="80">
        <v>9995</v>
      </c>
      <c r="D26" s="76" t="s">
        <v>31</v>
      </c>
      <c r="E26" s="77" t="s">
        <v>32</v>
      </c>
      <c r="F26" s="77" t="s">
        <v>33</v>
      </c>
      <c r="G26" s="24">
        <v>0.5491319444444445</v>
      </c>
      <c r="H26" s="25">
        <f t="shared" si="6"/>
        <v>0.09079861111111115</v>
      </c>
      <c r="I26" s="26">
        <f t="shared" si="7"/>
        <v>7845</v>
      </c>
      <c r="J26" s="79">
        <v>1.002</v>
      </c>
      <c r="K26" s="26">
        <f t="shared" si="8"/>
        <v>7860.69</v>
      </c>
      <c r="L26" s="28">
        <f t="shared" si="9"/>
        <v>6</v>
      </c>
      <c r="M26" s="28">
        <f t="shared" si="9"/>
        <v>6</v>
      </c>
      <c r="N26" s="26">
        <f t="shared" si="10"/>
        <v>7860.69</v>
      </c>
      <c r="O26" s="28">
        <f t="shared" si="11"/>
        <v>6</v>
      </c>
      <c r="P26" s="28">
        <f t="shared" si="11"/>
        <v>6</v>
      </c>
    </row>
    <row r="27" spans="2:16" ht="12.75">
      <c r="B27" s="86">
        <v>15</v>
      </c>
      <c r="C27" s="72">
        <v>3512</v>
      </c>
      <c r="D27" s="73" t="s">
        <v>76</v>
      </c>
      <c r="E27" s="74" t="s">
        <v>27</v>
      </c>
      <c r="F27" s="74" t="s">
        <v>77</v>
      </c>
      <c r="G27" s="24" t="s">
        <v>118</v>
      </c>
      <c r="H27" s="25"/>
      <c r="I27" s="26"/>
      <c r="J27" s="78">
        <v>1.037</v>
      </c>
      <c r="K27" s="26" t="s">
        <v>118</v>
      </c>
      <c r="L27" s="28" t="s">
        <v>119</v>
      </c>
      <c r="M27" s="28">
        <v>10</v>
      </c>
      <c r="N27" s="26" t="s">
        <v>118</v>
      </c>
      <c r="O27" s="28" t="s">
        <v>119</v>
      </c>
      <c r="P27" s="28">
        <v>10</v>
      </c>
    </row>
    <row r="28" spans="2:16" ht="12.75">
      <c r="B28" s="86">
        <v>17</v>
      </c>
      <c r="C28" s="72">
        <v>2727</v>
      </c>
      <c r="D28" s="73" t="s">
        <v>81</v>
      </c>
      <c r="E28" s="74" t="s">
        <v>82</v>
      </c>
      <c r="F28" s="74" t="s">
        <v>83</v>
      </c>
      <c r="G28" s="24" t="s">
        <v>118</v>
      </c>
      <c r="H28" s="25"/>
      <c r="I28" s="26"/>
      <c r="J28" s="78">
        <v>1.006</v>
      </c>
      <c r="K28" s="26" t="s">
        <v>118</v>
      </c>
      <c r="L28" s="28" t="s">
        <v>119</v>
      </c>
      <c r="M28" s="28">
        <v>10</v>
      </c>
      <c r="N28" s="26" t="s">
        <v>118</v>
      </c>
      <c r="O28" s="28" t="s">
        <v>119</v>
      </c>
      <c r="P28" s="28">
        <v>10</v>
      </c>
    </row>
    <row r="29" spans="2:16" ht="12.75">
      <c r="B29" s="86">
        <v>21</v>
      </c>
      <c r="C29" s="81">
        <v>1444</v>
      </c>
      <c r="D29" s="73" t="s">
        <v>87</v>
      </c>
      <c r="E29" s="74" t="s">
        <v>88</v>
      </c>
      <c r="F29" s="74" t="s">
        <v>89</v>
      </c>
      <c r="G29" s="24" t="s">
        <v>118</v>
      </c>
      <c r="H29" s="25"/>
      <c r="I29" s="26"/>
      <c r="J29" s="78">
        <v>0.996</v>
      </c>
      <c r="K29" s="26" t="s">
        <v>118</v>
      </c>
      <c r="L29" s="28" t="s">
        <v>119</v>
      </c>
      <c r="M29" s="28">
        <v>10</v>
      </c>
      <c r="N29" s="26" t="s">
        <v>118</v>
      </c>
      <c r="O29" s="28" t="s">
        <v>119</v>
      </c>
      <c r="P29" s="28">
        <v>10</v>
      </c>
    </row>
    <row r="30" spans="1:15" ht="17.25" customHeight="1">
      <c r="A30" s="82" t="s">
        <v>90</v>
      </c>
      <c r="B30" s="82"/>
      <c r="C30" s="1"/>
      <c r="D30" s="1"/>
      <c r="E30" s="1"/>
      <c r="F30" s="29"/>
      <c r="G30" s="1"/>
      <c r="H30" s="7" t="s">
        <v>0</v>
      </c>
      <c r="I30" s="8">
        <v>0.4583333333333333</v>
      </c>
      <c r="J30" s="9"/>
      <c r="K30" s="10"/>
      <c r="L30" s="6"/>
      <c r="M30" s="10"/>
      <c r="N30" s="10"/>
      <c r="O30" s="6"/>
    </row>
    <row r="31" spans="2:16" ht="12.75">
      <c r="B31" s="11" t="s">
        <v>97</v>
      </c>
      <c r="C31" s="11" t="s">
        <v>1</v>
      </c>
      <c r="D31" s="98" t="s">
        <v>2</v>
      </c>
      <c r="E31" s="100" t="s">
        <v>3</v>
      </c>
      <c r="F31" s="100" t="s">
        <v>4</v>
      </c>
      <c r="G31" s="12" t="s">
        <v>5</v>
      </c>
      <c r="H31" s="13" t="s">
        <v>6</v>
      </c>
      <c r="I31" s="14" t="s">
        <v>6</v>
      </c>
      <c r="J31" s="96" t="s">
        <v>7</v>
      </c>
      <c r="K31" s="15" t="s">
        <v>8</v>
      </c>
      <c r="L31" s="16"/>
      <c r="M31" s="17"/>
      <c r="N31" s="15" t="s">
        <v>9</v>
      </c>
      <c r="O31" s="16"/>
      <c r="P31" s="17"/>
    </row>
    <row r="32" spans="2:16" ht="12.75">
      <c r="B32" s="18" t="s">
        <v>10</v>
      </c>
      <c r="C32" s="18" t="s">
        <v>10</v>
      </c>
      <c r="D32" s="99"/>
      <c r="E32" s="101"/>
      <c r="F32" s="101"/>
      <c r="G32" s="19" t="s">
        <v>11</v>
      </c>
      <c r="H32" s="19" t="s">
        <v>12</v>
      </c>
      <c r="I32" s="20" t="s">
        <v>12</v>
      </c>
      <c r="J32" s="97"/>
      <c r="K32" s="21" t="s">
        <v>13</v>
      </c>
      <c r="L32" s="21" t="s">
        <v>14</v>
      </c>
      <c r="M32" s="22" t="s">
        <v>15</v>
      </c>
      <c r="N32" s="21" t="s">
        <v>13</v>
      </c>
      <c r="O32" s="21" t="s">
        <v>14</v>
      </c>
      <c r="P32" s="22" t="s">
        <v>15</v>
      </c>
    </row>
    <row r="33" spans="2:16" ht="12.75">
      <c r="B33" s="86">
        <v>25</v>
      </c>
      <c r="C33" s="72">
        <v>1982</v>
      </c>
      <c r="D33" s="73" t="s">
        <v>95</v>
      </c>
      <c r="E33" s="74" t="s">
        <v>51</v>
      </c>
      <c r="F33" s="74" t="s">
        <v>52</v>
      </c>
      <c r="G33" s="24">
        <v>0.5563194444444445</v>
      </c>
      <c r="H33" s="25">
        <f>IF(G33&gt;I$30,G33-I$30,G33+24-I$30)</f>
        <v>0.09798611111111116</v>
      </c>
      <c r="I33" s="26">
        <f>HOUR(H33)*60*60+MINUTE(H33)*60+SECOND(H33)</f>
        <v>8466</v>
      </c>
      <c r="J33" s="78">
        <v>0.9</v>
      </c>
      <c r="K33" s="26">
        <f>I33*J33</f>
        <v>7619.400000000001</v>
      </c>
      <c r="L33" s="28">
        <f aca="true" t="shared" si="12" ref="L33:M36">RANK(K33,K$33:K$36,1)</f>
        <v>1</v>
      </c>
      <c r="M33" s="28">
        <f t="shared" si="12"/>
        <v>1</v>
      </c>
      <c r="N33" s="26">
        <f>I33*J33</f>
        <v>7619.400000000001</v>
      </c>
      <c r="O33" s="28">
        <f aca="true" t="shared" si="13" ref="O33:P36">RANK(N33,N$33:N$36,1)</f>
        <v>1</v>
      </c>
      <c r="P33" s="28">
        <f t="shared" si="13"/>
        <v>1</v>
      </c>
    </row>
    <row r="34" spans="2:16" ht="12.75">
      <c r="B34" s="86">
        <v>24</v>
      </c>
      <c r="C34" s="81">
        <v>1979</v>
      </c>
      <c r="D34" s="73" t="s">
        <v>93</v>
      </c>
      <c r="E34" s="74" t="s">
        <v>30</v>
      </c>
      <c r="F34" s="74" t="s">
        <v>94</v>
      </c>
      <c r="G34" s="24">
        <v>0.5490509259259259</v>
      </c>
      <c r="H34" s="25">
        <f>IF(G34&gt;I$30,G34-I$30,G34+24-I$30)</f>
        <v>0.09071759259259254</v>
      </c>
      <c r="I34" s="26">
        <f>HOUR(H34)*60*60+MINUTE(H34)*60+SECOND(H34)</f>
        <v>7838</v>
      </c>
      <c r="J34" s="78">
        <v>0.984</v>
      </c>
      <c r="K34" s="26">
        <f>I34*J34</f>
        <v>7712.592</v>
      </c>
      <c r="L34" s="28">
        <f t="shared" si="12"/>
        <v>2</v>
      </c>
      <c r="M34" s="28">
        <f t="shared" si="12"/>
        <v>2</v>
      </c>
      <c r="N34" s="26">
        <f>I34*J34</f>
        <v>7712.592</v>
      </c>
      <c r="O34" s="28">
        <f t="shared" si="13"/>
        <v>2</v>
      </c>
      <c r="P34" s="28">
        <f t="shared" si="13"/>
        <v>2</v>
      </c>
    </row>
    <row r="35" spans="2:16" ht="12.75">
      <c r="B35" s="86">
        <v>22</v>
      </c>
      <c r="C35" s="72">
        <v>911</v>
      </c>
      <c r="D35" s="73" t="s">
        <v>50</v>
      </c>
      <c r="E35" s="74" t="s">
        <v>30</v>
      </c>
      <c r="F35" s="74" t="s">
        <v>28</v>
      </c>
      <c r="G35" s="24">
        <v>0.5521412037037037</v>
      </c>
      <c r="H35" s="25">
        <f>IF(G35&gt;I$30,G35-I$30,G35+24-I$30)</f>
        <v>0.09380787037037036</v>
      </c>
      <c r="I35" s="26">
        <f>HOUR(H35)*60*60+MINUTE(H35)*60+SECOND(H35)</f>
        <v>8105</v>
      </c>
      <c r="J35" s="78">
        <v>0.986</v>
      </c>
      <c r="K35" s="26">
        <f>I35*J35</f>
        <v>7991.53</v>
      </c>
      <c r="L35" s="28">
        <f t="shared" si="12"/>
        <v>3</v>
      </c>
      <c r="M35" s="28">
        <f t="shared" si="12"/>
        <v>3</v>
      </c>
      <c r="N35" s="26">
        <f>I35*J35</f>
        <v>7991.53</v>
      </c>
      <c r="O35" s="28">
        <f t="shared" si="13"/>
        <v>3</v>
      </c>
      <c r="P35" s="28">
        <f t="shared" si="13"/>
        <v>3</v>
      </c>
    </row>
    <row r="36" spans="2:16" ht="12.75">
      <c r="B36" s="86">
        <v>23</v>
      </c>
      <c r="C36" s="92">
        <v>3535</v>
      </c>
      <c r="D36" s="77" t="s">
        <v>91</v>
      </c>
      <c r="E36" s="77" t="s">
        <v>88</v>
      </c>
      <c r="F36" s="77" t="s">
        <v>92</v>
      </c>
      <c r="G36" s="24">
        <v>0.5523842592592593</v>
      </c>
      <c r="H36" s="25">
        <f>IF(G36&gt;I$30,G36-I$30,G36+24-I$30)</f>
        <v>0.09405092592592595</v>
      </c>
      <c r="I36" s="26">
        <f>HOUR(H36)*60*60+MINUTE(H36)*60+SECOND(H36)</f>
        <v>8126</v>
      </c>
      <c r="J36" s="79">
        <v>0.985</v>
      </c>
      <c r="K36" s="26">
        <f>I36*J36</f>
        <v>8004.11</v>
      </c>
      <c r="L36" s="28">
        <f t="shared" si="12"/>
        <v>4</v>
      </c>
      <c r="M36" s="28">
        <f t="shared" si="12"/>
        <v>4</v>
      </c>
      <c r="N36" s="26">
        <f>I36*J36</f>
        <v>8004.11</v>
      </c>
      <c r="O36" s="28">
        <f t="shared" si="13"/>
        <v>4</v>
      </c>
      <c r="P36" s="28">
        <f t="shared" si="13"/>
        <v>4</v>
      </c>
    </row>
    <row r="37" spans="1:15" ht="14.25">
      <c r="A37" s="37" t="s">
        <v>36</v>
      </c>
      <c r="B37" s="37"/>
      <c r="C37" s="38"/>
      <c r="D37" s="38"/>
      <c r="E37" s="38"/>
      <c r="F37" s="38"/>
      <c r="G37" s="3"/>
      <c r="H37" s="39" t="s">
        <v>0</v>
      </c>
      <c r="I37" s="8">
        <v>0.4583333333333333</v>
      </c>
      <c r="J37" s="40"/>
      <c r="K37" s="41"/>
      <c r="L37" s="41"/>
      <c r="M37" s="42"/>
      <c r="N37" s="41"/>
      <c r="O37" s="41"/>
    </row>
    <row r="38" spans="2:16" ht="12.75">
      <c r="B38" s="11" t="s">
        <v>97</v>
      </c>
      <c r="C38" s="11" t="s">
        <v>1</v>
      </c>
      <c r="D38" s="98" t="s">
        <v>2</v>
      </c>
      <c r="E38" s="100" t="s">
        <v>3</v>
      </c>
      <c r="F38" s="100" t="s">
        <v>4</v>
      </c>
      <c r="G38" s="12" t="s">
        <v>5</v>
      </c>
      <c r="H38" s="13" t="s">
        <v>6</v>
      </c>
      <c r="I38" s="14" t="s">
        <v>6</v>
      </c>
      <c r="J38" s="96" t="s">
        <v>37</v>
      </c>
      <c r="K38" s="15" t="s">
        <v>8</v>
      </c>
      <c r="L38" s="16"/>
      <c r="M38" s="17"/>
      <c r="N38" s="15" t="s">
        <v>9</v>
      </c>
      <c r="O38" s="16"/>
      <c r="P38" s="17"/>
    </row>
    <row r="39" spans="2:16" ht="12.75">
      <c r="B39" s="18" t="s">
        <v>10</v>
      </c>
      <c r="C39" s="18" t="s">
        <v>10</v>
      </c>
      <c r="D39" s="99"/>
      <c r="E39" s="101"/>
      <c r="F39" s="101"/>
      <c r="G39" s="19" t="s">
        <v>11</v>
      </c>
      <c r="H39" s="19" t="s">
        <v>12</v>
      </c>
      <c r="I39" s="20" t="s">
        <v>12</v>
      </c>
      <c r="J39" s="97"/>
      <c r="K39" s="21" t="s">
        <v>13</v>
      </c>
      <c r="L39" s="21" t="s">
        <v>14</v>
      </c>
      <c r="M39" s="22" t="s">
        <v>15</v>
      </c>
      <c r="N39" s="21" t="s">
        <v>13</v>
      </c>
      <c r="O39" s="21" t="s">
        <v>14</v>
      </c>
      <c r="P39" s="22" t="s">
        <v>15</v>
      </c>
    </row>
    <row r="40" spans="2:16" ht="12.75">
      <c r="B40" s="86">
        <v>28</v>
      </c>
      <c r="C40" s="30"/>
      <c r="D40" s="31" t="s">
        <v>104</v>
      </c>
      <c r="E40" s="23"/>
      <c r="F40" s="23" t="s">
        <v>105</v>
      </c>
      <c r="G40" s="24">
        <v>0.5634375</v>
      </c>
      <c r="H40" s="25">
        <f>IF(G40&gt;I$37,G40-I$37,G40+24-I$37)</f>
        <v>0.10510416666666672</v>
      </c>
      <c r="I40" s="26">
        <f>HOUR(H40)*60*60+MINUTE(H40)*60+SECOND(H40)</f>
        <v>9081</v>
      </c>
      <c r="J40" s="27">
        <v>1.021</v>
      </c>
      <c r="K40" s="26">
        <f>I40*J40</f>
        <v>9271.701</v>
      </c>
      <c r="L40" s="28">
        <f>RANK(K40,K$40:K$42,1)</f>
        <v>1</v>
      </c>
      <c r="M40" s="28">
        <f>RANK(L40,L$40:L$42,1)</f>
        <v>1</v>
      </c>
      <c r="N40" s="26">
        <f>I40*J40</f>
        <v>9271.701</v>
      </c>
      <c r="O40" s="28">
        <f>RANK(N40,N$40:N$42,1)</f>
        <v>1</v>
      </c>
      <c r="P40" s="28">
        <f>RANK(O40,O$40:O$42,1)</f>
        <v>1</v>
      </c>
    </row>
    <row r="41" spans="2:16" ht="12.75">
      <c r="B41" s="86">
        <v>27</v>
      </c>
      <c r="C41" s="30"/>
      <c r="D41" s="31" t="s">
        <v>106</v>
      </c>
      <c r="E41" s="23"/>
      <c r="F41" s="87" t="s">
        <v>107</v>
      </c>
      <c r="G41" s="24" t="s">
        <v>118</v>
      </c>
      <c r="H41" s="25"/>
      <c r="I41" s="26"/>
      <c r="J41" s="27">
        <v>1.057</v>
      </c>
      <c r="K41" s="26" t="s">
        <v>118</v>
      </c>
      <c r="L41" s="28" t="s">
        <v>119</v>
      </c>
      <c r="M41" s="28">
        <v>4</v>
      </c>
      <c r="N41" s="26" t="s">
        <v>118</v>
      </c>
      <c r="O41" s="28" t="s">
        <v>119</v>
      </c>
      <c r="P41" s="28">
        <v>4</v>
      </c>
    </row>
    <row r="42" spans="2:16" ht="12.75">
      <c r="B42" s="86">
        <v>26</v>
      </c>
      <c r="C42" s="30"/>
      <c r="D42" s="31" t="s">
        <v>102</v>
      </c>
      <c r="E42" s="23"/>
      <c r="F42" s="23" t="s">
        <v>103</v>
      </c>
      <c r="G42" s="24" t="s">
        <v>118</v>
      </c>
      <c r="H42" s="25"/>
      <c r="I42" s="26"/>
      <c r="J42" s="27">
        <v>0.882</v>
      </c>
      <c r="K42" s="26" t="s">
        <v>118</v>
      </c>
      <c r="L42" s="28" t="s">
        <v>119</v>
      </c>
      <c r="M42" s="28">
        <v>4</v>
      </c>
      <c r="N42" s="26" t="s">
        <v>118</v>
      </c>
      <c r="O42" s="28" t="s">
        <v>119</v>
      </c>
      <c r="P42" s="28">
        <v>4</v>
      </c>
    </row>
    <row r="43" spans="2:15" ht="15.75">
      <c r="B43" s="43"/>
      <c r="C43" s="44" t="s">
        <v>38</v>
      </c>
      <c r="D43" s="44"/>
      <c r="E43" s="44"/>
      <c r="F43" s="45"/>
      <c r="G43" s="45"/>
      <c r="H43" s="45"/>
      <c r="I43" s="45"/>
      <c r="J43" s="45"/>
      <c r="K43" s="35" t="s">
        <v>53</v>
      </c>
      <c r="L43" s="46"/>
      <c r="M43" s="45"/>
      <c r="N43" s="45"/>
      <c r="O43" s="47"/>
    </row>
    <row r="44" spans="2:15" ht="12.75">
      <c r="B44" s="1"/>
      <c r="C44" s="34" t="s">
        <v>35</v>
      </c>
      <c r="D44" s="32"/>
      <c r="E44" s="32"/>
      <c r="F44" s="43"/>
      <c r="G44" s="43"/>
      <c r="I44" s="3"/>
      <c r="J44" s="35"/>
      <c r="K44" s="68" t="s">
        <v>121</v>
      </c>
      <c r="L44" s="3"/>
      <c r="M44" s="48"/>
      <c r="N44" s="47"/>
      <c r="O44" s="43"/>
    </row>
  </sheetData>
  <mergeCells count="16">
    <mergeCell ref="F31:F32"/>
    <mergeCell ref="F19:F20"/>
    <mergeCell ref="E38:E39"/>
    <mergeCell ref="F38:F39"/>
    <mergeCell ref="D31:D32"/>
    <mergeCell ref="D38:D39"/>
    <mergeCell ref="E19:E20"/>
    <mergeCell ref="E31:E32"/>
    <mergeCell ref="D4:D5"/>
    <mergeCell ref="E4:E5"/>
    <mergeCell ref="F4:F5"/>
    <mergeCell ref="D19:D20"/>
    <mergeCell ref="J31:J32"/>
    <mergeCell ref="J19:J20"/>
    <mergeCell ref="J4:J5"/>
    <mergeCell ref="J38:J39"/>
  </mergeCells>
  <printOptions/>
  <pageMargins left="0.15748031496062992" right="0" top="0.3937007874015748" bottom="0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D1">
      <selection activeCell="E17" sqref="E17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24.8515625" style="0" customWidth="1"/>
    <col min="4" max="4" width="13.7109375" style="0" customWidth="1"/>
    <col min="5" max="5" width="31.421875" style="0" customWidth="1"/>
    <col min="6" max="6" width="8.28125" style="0" customWidth="1"/>
    <col min="7" max="7" width="7.7109375" style="0" customWidth="1"/>
    <col min="8" max="8" width="6.8515625" style="0" customWidth="1"/>
    <col min="9" max="9" width="5.28125" style="0" customWidth="1"/>
    <col min="10" max="10" width="7.140625" style="0" customWidth="1"/>
    <col min="11" max="11" width="3.8515625" style="0" customWidth="1"/>
    <col min="12" max="12" width="4.421875" style="0" customWidth="1"/>
    <col min="13" max="13" width="7.28125" style="0" customWidth="1"/>
    <col min="14" max="14" width="3.8515625" style="0" customWidth="1"/>
    <col min="15" max="15" width="4.421875" style="0" customWidth="1"/>
  </cols>
  <sheetData>
    <row r="1" spans="2:15" ht="15">
      <c r="B1" s="1"/>
      <c r="C1" s="1"/>
      <c r="D1" s="1"/>
      <c r="E1" s="2" t="s">
        <v>54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4" t="s">
        <v>96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65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ht="14.25">
      <c r="A4" s="5" t="s">
        <v>40</v>
      </c>
      <c r="B4" s="5"/>
      <c r="C4" s="6"/>
      <c r="D4" s="6"/>
      <c r="E4" s="6"/>
      <c r="F4" s="6"/>
      <c r="G4" s="7"/>
      <c r="H4" s="7" t="s">
        <v>0</v>
      </c>
      <c r="I4" s="8">
        <v>0.4583333333333333</v>
      </c>
      <c r="J4" s="9"/>
      <c r="K4" s="10"/>
      <c r="L4" s="6"/>
      <c r="M4" s="10"/>
      <c r="N4" s="10"/>
      <c r="O4" s="6"/>
    </row>
    <row r="5" spans="1:15" ht="12.75">
      <c r="A5" s="11" t="s">
        <v>97</v>
      </c>
      <c r="B5" s="11" t="s">
        <v>1</v>
      </c>
      <c r="C5" s="98" t="s">
        <v>2</v>
      </c>
      <c r="D5" s="100" t="s">
        <v>3</v>
      </c>
      <c r="E5" s="100" t="s">
        <v>4</v>
      </c>
      <c r="F5" s="12" t="s">
        <v>5</v>
      </c>
      <c r="G5" s="13" t="s">
        <v>6</v>
      </c>
      <c r="H5" s="14" t="s">
        <v>6</v>
      </c>
      <c r="I5" s="96" t="s">
        <v>7</v>
      </c>
      <c r="J5" s="15" t="s">
        <v>8</v>
      </c>
      <c r="K5" s="16"/>
      <c r="L5" s="17"/>
      <c r="M5" s="15" t="s">
        <v>9</v>
      </c>
      <c r="N5" s="16"/>
      <c r="O5" s="17"/>
    </row>
    <row r="6" spans="1:15" ht="12.75">
      <c r="A6" s="18" t="s">
        <v>10</v>
      </c>
      <c r="B6" s="18" t="s">
        <v>10</v>
      </c>
      <c r="C6" s="99"/>
      <c r="D6" s="101"/>
      <c r="E6" s="101"/>
      <c r="F6" s="19" t="s">
        <v>11</v>
      </c>
      <c r="G6" s="19" t="s">
        <v>12</v>
      </c>
      <c r="H6" s="20" t="s">
        <v>12</v>
      </c>
      <c r="I6" s="97"/>
      <c r="J6" s="21" t="s">
        <v>13</v>
      </c>
      <c r="K6" s="21" t="s">
        <v>14</v>
      </c>
      <c r="L6" s="22" t="s">
        <v>15</v>
      </c>
      <c r="M6" s="21" t="s">
        <v>13</v>
      </c>
      <c r="N6" s="21" t="s">
        <v>14</v>
      </c>
      <c r="O6" s="22" t="s">
        <v>15</v>
      </c>
    </row>
    <row r="7" spans="1:15" ht="18" customHeight="1">
      <c r="A7" s="86">
        <v>8</v>
      </c>
      <c r="B7" s="75">
        <v>364</v>
      </c>
      <c r="C7" s="76" t="s">
        <v>65</v>
      </c>
      <c r="D7" s="77" t="s">
        <v>22</v>
      </c>
      <c r="E7" s="77" t="s">
        <v>23</v>
      </c>
      <c r="F7" s="24">
        <v>0.5336921296296296</v>
      </c>
      <c r="G7" s="25">
        <f aca="true" t="shared" si="0" ref="G7:G26">IF(F7&gt;I$4,F7-I$4,F7+24-I$4)</f>
        <v>0.07535879629629633</v>
      </c>
      <c r="H7" s="26">
        <f aca="true" t="shared" si="1" ref="H7:H26">HOUR(G7)*60*60+MINUTE(G7)*60+SECOND(G7)</f>
        <v>6511</v>
      </c>
      <c r="I7" s="79">
        <v>1.11</v>
      </c>
      <c r="J7" s="26">
        <f aca="true" t="shared" si="2" ref="J7:J26">H7*I7</f>
        <v>7227.210000000001</v>
      </c>
      <c r="K7" s="28">
        <f aca="true" t="shared" si="3" ref="K7:L26">RANK(J7,J$7:J$31,1)</f>
        <v>1</v>
      </c>
      <c r="L7" s="28">
        <f t="shared" si="3"/>
        <v>1</v>
      </c>
      <c r="M7" s="26">
        <f aca="true" t="shared" si="4" ref="M7:M26">H7*I7</f>
        <v>7227.210000000001</v>
      </c>
      <c r="N7" s="28">
        <f aca="true" t="shared" si="5" ref="N7:O26">RANK(M7,M$7:M$31,1)</f>
        <v>1</v>
      </c>
      <c r="O7" s="28">
        <f t="shared" si="5"/>
        <v>1</v>
      </c>
    </row>
    <row r="8" spans="1:15" ht="18" customHeight="1">
      <c r="A8" s="86">
        <v>9</v>
      </c>
      <c r="B8" s="72">
        <v>2906</v>
      </c>
      <c r="C8" s="73" t="s">
        <v>47</v>
      </c>
      <c r="D8" s="74" t="s">
        <v>48</v>
      </c>
      <c r="E8" s="74" t="s">
        <v>66</v>
      </c>
      <c r="F8" s="24">
        <v>0.5346064814814815</v>
      </c>
      <c r="G8" s="25">
        <f t="shared" si="0"/>
        <v>0.07627314814814817</v>
      </c>
      <c r="H8" s="26">
        <f t="shared" si="1"/>
        <v>6590</v>
      </c>
      <c r="I8" s="78">
        <v>1.106</v>
      </c>
      <c r="J8" s="26">
        <f t="shared" si="2"/>
        <v>7288.540000000001</v>
      </c>
      <c r="K8" s="28">
        <f t="shared" si="3"/>
        <v>2</v>
      </c>
      <c r="L8" s="28">
        <f t="shared" si="3"/>
        <v>2</v>
      </c>
      <c r="M8" s="26">
        <f t="shared" si="4"/>
        <v>7288.540000000001</v>
      </c>
      <c r="N8" s="28">
        <f t="shared" si="5"/>
        <v>2</v>
      </c>
      <c r="O8" s="28">
        <f t="shared" si="5"/>
        <v>2</v>
      </c>
    </row>
    <row r="9" spans="1:15" ht="18" customHeight="1">
      <c r="A9" s="86">
        <v>11</v>
      </c>
      <c r="B9" s="72">
        <v>3131</v>
      </c>
      <c r="C9" s="73" t="s">
        <v>70</v>
      </c>
      <c r="D9" s="74" t="s">
        <v>26</v>
      </c>
      <c r="E9" s="74" t="s">
        <v>71</v>
      </c>
      <c r="F9" s="24">
        <v>0.5365277777777778</v>
      </c>
      <c r="G9" s="25">
        <f t="shared" si="0"/>
        <v>0.07819444444444451</v>
      </c>
      <c r="H9" s="26">
        <f t="shared" si="1"/>
        <v>6756</v>
      </c>
      <c r="I9" s="78">
        <v>1.081</v>
      </c>
      <c r="J9" s="26">
        <f t="shared" si="2"/>
        <v>7303.236</v>
      </c>
      <c r="K9" s="28">
        <f t="shared" si="3"/>
        <v>3</v>
      </c>
      <c r="L9" s="28">
        <f t="shared" si="3"/>
        <v>3</v>
      </c>
      <c r="M9" s="26">
        <f t="shared" si="4"/>
        <v>7303.236</v>
      </c>
      <c r="N9" s="28">
        <f t="shared" si="5"/>
        <v>3</v>
      </c>
      <c r="O9" s="28">
        <f t="shared" si="5"/>
        <v>3</v>
      </c>
    </row>
    <row r="10" spans="1:15" ht="18" customHeight="1">
      <c r="A10" s="86">
        <v>6</v>
      </c>
      <c r="B10" s="72">
        <v>480</v>
      </c>
      <c r="C10" s="73" t="s">
        <v>62</v>
      </c>
      <c r="D10" s="74" t="s">
        <v>19</v>
      </c>
      <c r="E10" s="74" t="s">
        <v>63</v>
      </c>
      <c r="F10" s="24">
        <v>0.5319560185185185</v>
      </c>
      <c r="G10" s="25">
        <f t="shared" si="0"/>
        <v>0.07362268518518517</v>
      </c>
      <c r="H10" s="26">
        <f t="shared" si="1"/>
        <v>6361</v>
      </c>
      <c r="I10" s="78">
        <v>1.161</v>
      </c>
      <c r="J10" s="26">
        <f t="shared" si="2"/>
        <v>7385.121</v>
      </c>
      <c r="K10" s="28">
        <f t="shared" si="3"/>
        <v>4</v>
      </c>
      <c r="L10" s="28">
        <f t="shared" si="3"/>
        <v>4</v>
      </c>
      <c r="M10" s="26">
        <f t="shared" si="4"/>
        <v>7385.121</v>
      </c>
      <c r="N10" s="28">
        <f t="shared" si="5"/>
        <v>4</v>
      </c>
      <c r="O10" s="28">
        <f t="shared" si="5"/>
        <v>4</v>
      </c>
    </row>
    <row r="11" spans="1:15" ht="18" customHeight="1">
      <c r="A11" s="86">
        <v>4</v>
      </c>
      <c r="B11" s="75">
        <v>12122</v>
      </c>
      <c r="C11" s="76" t="s">
        <v>59</v>
      </c>
      <c r="D11" s="77" t="s">
        <v>19</v>
      </c>
      <c r="E11" s="77" t="s">
        <v>60</v>
      </c>
      <c r="F11" s="24">
        <v>0.5322800925925926</v>
      </c>
      <c r="G11" s="25">
        <f t="shared" si="0"/>
        <v>0.07394675925925925</v>
      </c>
      <c r="H11" s="26">
        <f t="shared" si="1"/>
        <v>6389</v>
      </c>
      <c r="I11" s="79">
        <v>1.165</v>
      </c>
      <c r="J11" s="26">
        <f t="shared" si="2"/>
        <v>7443.185</v>
      </c>
      <c r="K11" s="28">
        <f t="shared" si="3"/>
        <v>5</v>
      </c>
      <c r="L11" s="28">
        <f t="shared" si="3"/>
        <v>5</v>
      </c>
      <c r="M11" s="26">
        <f t="shared" si="4"/>
        <v>7443.185</v>
      </c>
      <c r="N11" s="28">
        <f t="shared" si="5"/>
        <v>5</v>
      </c>
      <c r="O11" s="28">
        <f t="shared" si="5"/>
        <v>5</v>
      </c>
    </row>
    <row r="12" spans="1:15" ht="18" customHeight="1">
      <c r="A12" s="86">
        <v>16</v>
      </c>
      <c r="B12" s="72">
        <v>818</v>
      </c>
      <c r="C12" s="73" t="s">
        <v>78</v>
      </c>
      <c r="D12" s="74" t="s">
        <v>79</v>
      </c>
      <c r="E12" s="74" t="s">
        <v>80</v>
      </c>
      <c r="F12" s="24">
        <v>0.543136574074074</v>
      </c>
      <c r="G12" s="25">
        <f t="shared" si="0"/>
        <v>0.08480324074074069</v>
      </c>
      <c r="H12" s="26">
        <f t="shared" si="1"/>
        <v>7327</v>
      </c>
      <c r="I12" s="78">
        <v>1.033</v>
      </c>
      <c r="J12" s="26">
        <f t="shared" si="2"/>
        <v>7568.790999999999</v>
      </c>
      <c r="K12" s="28">
        <f t="shared" si="3"/>
        <v>6</v>
      </c>
      <c r="L12" s="28">
        <f t="shared" si="3"/>
        <v>6</v>
      </c>
      <c r="M12" s="26">
        <f t="shared" si="4"/>
        <v>7568.790999999999</v>
      </c>
      <c r="N12" s="28">
        <f t="shared" si="5"/>
        <v>6</v>
      </c>
      <c r="O12" s="28">
        <f t="shared" si="5"/>
        <v>6</v>
      </c>
    </row>
    <row r="13" spans="1:15" ht="18" customHeight="1">
      <c r="A13" s="86">
        <v>13</v>
      </c>
      <c r="B13" s="72">
        <v>2028</v>
      </c>
      <c r="C13" s="73" t="s">
        <v>24</v>
      </c>
      <c r="D13" s="74" t="s">
        <v>25</v>
      </c>
      <c r="E13" s="74" t="s">
        <v>74</v>
      </c>
      <c r="F13" s="24">
        <v>0.5412731481481482</v>
      </c>
      <c r="G13" s="25">
        <f t="shared" si="0"/>
        <v>0.08293981481481488</v>
      </c>
      <c r="H13" s="26">
        <f t="shared" si="1"/>
        <v>7166</v>
      </c>
      <c r="I13" s="78">
        <v>1.062</v>
      </c>
      <c r="J13" s="26">
        <f t="shared" si="2"/>
        <v>7610.292</v>
      </c>
      <c r="K13" s="28">
        <f t="shared" si="3"/>
        <v>7</v>
      </c>
      <c r="L13" s="28">
        <f t="shared" si="3"/>
        <v>7</v>
      </c>
      <c r="M13" s="26">
        <f t="shared" si="4"/>
        <v>7610.292</v>
      </c>
      <c r="N13" s="28">
        <f t="shared" si="5"/>
        <v>7</v>
      </c>
      <c r="O13" s="28">
        <f t="shared" si="5"/>
        <v>7</v>
      </c>
    </row>
    <row r="14" spans="1:15" ht="18" customHeight="1">
      <c r="A14" s="86">
        <v>25</v>
      </c>
      <c r="B14" s="72">
        <v>1982</v>
      </c>
      <c r="C14" s="73" t="s">
        <v>95</v>
      </c>
      <c r="D14" s="74" t="s">
        <v>51</v>
      </c>
      <c r="E14" s="74" t="s">
        <v>52</v>
      </c>
      <c r="F14" s="24">
        <v>0.5563194444444445</v>
      </c>
      <c r="G14" s="25">
        <f t="shared" si="0"/>
        <v>0.09798611111111116</v>
      </c>
      <c r="H14" s="26">
        <f t="shared" si="1"/>
        <v>8466</v>
      </c>
      <c r="I14" s="78">
        <v>0.9</v>
      </c>
      <c r="J14" s="26">
        <f t="shared" si="2"/>
        <v>7619.400000000001</v>
      </c>
      <c r="K14" s="28">
        <f t="shared" si="3"/>
        <v>8</v>
      </c>
      <c r="L14" s="28">
        <f t="shared" si="3"/>
        <v>8</v>
      </c>
      <c r="M14" s="26">
        <f t="shared" si="4"/>
        <v>7619.400000000001</v>
      </c>
      <c r="N14" s="28">
        <f t="shared" si="5"/>
        <v>8</v>
      </c>
      <c r="O14" s="28">
        <f t="shared" si="5"/>
        <v>8</v>
      </c>
    </row>
    <row r="15" spans="1:15" ht="18" customHeight="1">
      <c r="A15" s="86">
        <v>3</v>
      </c>
      <c r="B15" s="75" t="s">
        <v>56</v>
      </c>
      <c r="C15" s="76" t="s">
        <v>57</v>
      </c>
      <c r="D15" s="77" t="s">
        <v>19</v>
      </c>
      <c r="E15" s="77" t="s">
        <v>58</v>
      </c>
      <c r="F15" s="24">
        <v>0.5340162037037037</v>
      </c>
      <c r="G15" s="25">
        <f t="shared" si="0"/>
        <v>0.07568287037037041</v>
      </c>
      <c r="H15" s="26">
        <f t="shared" si="1"/>
        <v>6539</v>
      </c>
      <c r="I15" s="79">
        <v>1.169</v>
      </c>
      <c r="J15" s="26">
        <f t="shared" si="2"/>
        <v>7644.091</v>
      </c>
      <c r="K15" s="28">
        <f t="shared" si="3"/>
        <v>9</v>
      </c>
      <c r="L15" s="28">
        <f t="shared" si="3"/>
        <v>9</v>
      </c>
      <c r="M15" s="26">
        <f t="shared" si="4"/>
        <v>7644.091</v>
      </c>
      <c r="N15" s="28">
        <f t="shared" si="5"/>
        <v>9</v>
      </c>
      <c r="O15" s="28">
        <f t="shared" si="5"/>
        <v>9</v>
      </c>
    </row>
    <row r="16" spans="1:15" ht="18" customHeight="1">
      <c r="A16" s="86">
        <v>20</v>
      </c>
      <c r="B16" s="81">
        <v>9939</v>
      </c>
      <c r="C16" s="73" t="s">
        <v>85</v>
      </c>
      <c r="D16" s="74" t="s">
        <v>30</v>
      </c>
      <c r="E16" s="74" t="s">
        <v>86</v>
      </c>
      <c r="F16" s="24">
        <v>0.5470370370370371</v>
      </c>
      <c r="G16" s="25">
        <f t="shared" si="0"/>
        <v>0.08870370370370378</v>
      </c>
      <c r="H16" s="26">
        <f t="shared" si="1"/>
        <v>7664</v>
      </c>
      <c r="I16" s="78">
        <v>0.998</v>
      </c>
      <c r="J16" s="26">
        <f t="shared" si="2"/>
        <v>7648.672</v>
      </c>
      <c r="K16" s="28">
        <f t="shared" si="3"/>
        <v>10</v>
      </c>
      <c r="L16" s="28">
        <f t="shared" si="3"/>
        <v>10</v>
      </c>
      <c r="M16" s="26">
        <f t="shared" si="4"/>
        <v>7648.672</v>
      </c>
      <c r="N16" s="28">
        <f t="shared" si="5"/>
        <v>10</v>
      </c>
      <c r="O16" s="28">
        <f t="shared" si="5"/>
        <v>10</v>
      </c>
    </row>
    <row r="17" spans="1:15" ht="18" customHeight="1">
      <c r="A17" s="86">
        <v>14</v>
      </c>
      <c r="B17" s="72">
        <v>10105</v>
      </c>
      <c r="C17" s="73" t="s">
        <v>75</v>
      </c>
      <c r="D17" s="74" t="s">
        <v>27</v>
      </c>
      <c r="E17" s="74" t="s">
        <v>49</v>
      </c>
      <c r="F17" s="24">
        <v>0.5434259259259259</v>
      </c>
      <c r="G17" s="25">
        <f t="shared" si="0"/>
        <v>0.08509259259259255</v>
      </c>
      <c r="H17" s="26">
        <f t="shared" si="1"/>
        <v>7352</v>
      </c>
      <c r="I17" s="78">
        <v>1.042</v>
      </c>
      <c r="J17" s="26">
        <f t="shared" si="2"/>
        <v>7660.784000000001</v>
      </c>
      <c r="K17" s="28">
        <f t="shared" si="3"/>
        <v>11</v>
      </c>
      <c r="L17" s="28">
        <f t="shared" si="3"/>
        <v>11</v>
      </c>
      <c r="M17" s="26">
        <f t="shared" si="4"/>
        <v>7660.784000000001</v>
      </c>
      <c r="N17" s="28">
        <f t="shared" si="5"/>
        <v>11</v>
      </c>
      <c r="O17" s="28">
        <f t="shared" si="5"/>
        <v>11</v>
      </c>
    </row>
    <row r="18" spans="1:15" ht="18" customHeight="1">
      <c r="A18" s="86">
        <v>2</v>
      </c>
      <c r="B18" s="90" t="s">
        <v>98</v>
      </c>
      <c r="C18" s="91" t="s">
        <v>99</v>
      </c>
      <c r="D18" s="77" t="s">
        <v>100</v>
      </c>
      <c r="E18" s="77" t="s">
        <v>101</v>
      </c>
      <c r="F18" s="24">
        <v>0.5323148148148148</v>
      </c>
      <c r="G18" s="25">
        <f t="shared" si="0"/>
        <v>0.07398148148148148</v>
      </c>
      <c r="H18" s="26">
        <f t="shared" si="1"/>
        <v>6392</v>
      </c>
      <c r="I18" s="79">
        <v>1.199</v>
      </c>
      <c r="J18" s="26">
        <f t="shared" si="2"/>
        <v>7664.008000000001</v>
      </c>
      <c r="K18" s="28">
        <f t="shared" si="3"/>
        <v>12</v>
      </c>
      <c r="L18" s="28">
        <f t="shared" si="3"/>
        <v>12</v>
      </c>
      <c r="M18" s="26">
        <f t="shared" si="4"/>
        <v>7664.008000000001</v>
      </c>
      <c r="N18" s="28">
        <f t="shared" si="5"/>
        <v>12</v>
      </c>
      <c r="O18" s="28">
        <f t="shared" si="5"/>
        <v>12</v>
      </c>
    </row>
    <row r="19" spans="1:15" ht="18" customHeight="1">
      <c r="A19" s="86">
        <v>19</v>
      </c>
      <c r="B19" s="81">
        <v>1987</v>
      </c>
      <c r="C19" s="73" t="s">
        <v>84</v>
      </c>
      <c r="D19" s="74" t="s">
        <v>30</v>
      </c>
      <c r="E19" s="74" t="s">
        <v>34</v>
      </c>
      <c r="F19" s="24">
        <v>0.547337962962963</v>
      </c>
      <c r="G19" s="25">
        <f t="shared" si="0"/>
        <v>0.08900462962962968</v>
      </c>
      <c r="H19" s="26">
        <f t="shared" si="1"/>
        <v>7690</v>
      </c>
      <c r="I19" s="78">
        <v>1</v>
      </c>
      <c r="J19" s="26">
        <f t="shared" si="2"/>
        <v>7690</v>
      </c>
      <c r="K19" s="28">
        <f t="shared" si="3"/>
        <v>13</v>
      </c>
      <c r="L19" s="28">
        <f t="shared" si="3"/>
        <v>13</v>
      </c>
      <c r="M19" s="26">
        <f t="shared" si="4"/>
        <v>7690</v>
      </c>
      <c r="N19" s="28">
        <f t="shared" si="5"/>
        <v>13</v>
      </c>
      <c r="O19" s="28">
        <f t="shared" si="5"/>
        <v>13</v>
      </c>
    </row>
    <row r="20" spans="1:15" ht="18" customHeight="1">
      <c r="A20" s="86">
        <v>24</v>
      </c>
      <c r="B20" s="81">
        <v>1979</v>
      </c>
      <c r="C20" s="73" t="s">
        <v>93</v>
      </c>
      <c r="D20" s="74" t="s">
        <v>30</v>
      </c>
      <c r="E20" s="74" t="s">
        <v>94</v>
      </c>
      <c r="F20" s="24">
        <v>0.5490509259259259</v>
      </c>
      <c r="G20" s="25">
        <f t="shared" si="0"/>
        <v>0.09071759259259254</v>
      </c>
      <c r="H20" s="26">
        <f t="shared" si="1"/>
        <v>7838</v>
      </c>
      <c r="I20" s="78">
        <v>0.984</v>
      </c>
      <c r="J20" s="26">
        <f t="shared" si="2"/>
        <v>7712.592</v>
      </c>
      <c r="K20" s="28">
        <f t="shared" si="3"/>
        <v>14</v>
      </c>
      <c r="L20" s="28">
        <f t="shared" si="3"/>
        <v>14</v>
      </c>
      <c r="M20" s="26">
        <f t="shared" si="4"/>
        <v>7712.592</v>
      </c>
      <c r="N20" s="28">
        <f t="shared" si="5"/>
        <v>14</v>
      </c>
      <c r="O20" s="28">
        <f t="shared" si="5"/>
        <v>14</v>
      </c>
    </row>
    <row r="21" spans="1:15" ht="18" customHeight="1">
      <c r="A21" s="86">
        <v>1</v>
      </c>
      <c r="B21" s="72">
        <v>2055</v>
      </c>
      <c r="C21" s="73" t="s">
        <v>16</v>
      </c>
      <c r="D21" s="74" t="s">
        <v>17</v>
      </c>
      <c r="E21" s="74" t="s">
        <v>18</v>
      </c>
      <c r="F21" s="24">
        <v>0.5232175925925926</v>
      </c>
      <c r="G21" s="25">
        <f t="shared" si="0"/>
        <v>0.06488425925925928</v>
      </c>
      <c r="H21" s="26">
        <f t="shared" si="1"/>
        <v>5606</v>
      </c>
      <c r="I21" s="78">
        <v>1.392</v>
      </c>
      <c r="J21" s="26">
        <f t="shared" si="2"/>
        <v>7803.552</v>
      </c>
      <c r="K21" s="28">
        <f t="shared" si="3"/>
        <v>15</v>
      </c>
      <c r="L21" s="28">
        <f t="shared" si="3"/>
        <v>15</v>
      </c>
      <c r="M21" s="26">
        <f t="shared" si="4"/>
        <v>7803.552</v>
      </c>
      <c r="N21" s="28">
        <f t="shared" si="5"/>
        <v>15</v>
      </c>
      <c r="O21" s="28">
        <f t="shared" si="5"/>
        <v>15</v>
      </c>
    </row>
    <row r="22" spans="1:15" ht="18" customHeight="1">
      <c r="A22" s="86">
        <v>18</v>
      </c>
      <c r="B22" s="80">
        <v>9995</v>
      </c>
      <c r="C22" s="76" t="s">
        <v>31</v>
      </c>
      <c r="D22" s="77" t="s">
        <v>32</v>
      </c>
      <c r="E22" s="77" t="s">
        <v>33</v>
      </c>
      <c r="F22" s="24">
        <v>0.5491319444444445</v>
      </c>
      <c r="G22" s="25">
        <f t="shared" si="0"/>
        <v>0.09079861111111115</v>
      </c>
      <c r="H22" s="26">
        <f t="shared" si="1"/>
        <v>7845</v>
      </c>
      <c r="I22" s="79">
        <v>1.002</v>
      </c>
      <c r="J22" s="26">
        <f t="shared" si="2"/>
        <v>7860.69</v>
      </c>
      <c r="K22" s="28">
        <f t="shared" si="3"/>
        <v>16</v>
      </c>
      <c r="L22" s="28">
        <f t="shared" si="3"/>
        <v>16</v>
      </c>
      <c r="M22" s="26">
        <f t="shared" si="4"/>
        <v>7860.69</v>
      </c>
      <c r="N22" s="28">
        <f t="shared" si="5"/>
        <v>16</v>
      </c>
      <c r="O22" s="28">
        <f t="shared" si="5"/>
        <v>16</v>
      </c>
    </row>
    <row r="23" spans="1:15" ht="18" customHeight="1">
      <c r="A23" s="86">
        <v>12</v>
      </c>
      <c r="B23" s="72">
        <v>2111</v>
      </c>
      <c r="C23" s="73" t="s">
        <v>72</v>
      </c>
      <c r="D23" s="74" t="s">
        <v>26</v>
      </c>
      <c r="E23" s="74" t="s">
        <v>73</v>
      </c>
      <c r="F23" s="24">
        <v>0.5431481481481482</v>
      </c>
      <c r="G23" s="25">
        <f t="shared" si="0"/>
        <v>0.08481481481481484</v>
      </c>
      <c r="H23" s="26">
        <f t="shared" si="1"/>
        <v>7328</v>
      </c>
      <c r="I23" s="78">
        <v>1.076</v>
      </c>
      <c r="J23" s="26">
        <f t="shared" si="2"/>
        <v>7884.928000000001</v>
      </c>
      <c r="K23" s="28">
        <f t="shared" si="3"/>
        <v>17</v>
      </c>
      <c r="L23" s="28">
        <f t="shared" si="3"/>
        <v>17</v>
      </c>
      <c r="M23" s="26">
        <f t="shared" si="4"/>
        <v>7884.928000000001</v>
      </c>
      <c r="N23" s="28">
        <f t="shared" si="5"/>
        <v>17</v>
      </c>
      <c r="O23" s="28">
        <f t="shared" si="5"/>
        <v>17</v>
      </c>
    </row>
    <row r="24" spans="1:15" ht="18" customHeight="1">
      <c r="A24" s="86">
        <v>22</v>
      </c>
      <c r="B24" s="72">
        <v>911</v>
      </c>
      <c r="C24" s="73" t="s">
        <v>50</v>
      </c>
      <c r="D24" s="74" t="s">
        <v>30</v>
      </c>
      <c r="E24" s="74" t="s">
        <v>28</v>
      </c>
      <c r="F24" s="24">
        <v>0.5521412037037037</v>
      </c>
      <c r="G24" s="25">
        <f t="shared" si="0"/>
        <v>0.09380787037037036</v>
      </c>
      <c r="H24" s="26">
        <f t="shared" si="1"/>
        <v>8105</v>
      </c>
      <c r="I24" s="78">
        <v>0.986</v>
      </c>
      <c r="J24" s="26">
        <f t="shared" si="2"/>
        <v>7991.53</v>
      </c>
      <c r="K24" s="28">
        <f t="shared" si="3"/>
        <v>18</v>
      </c>
      <c r="L24" s="28">
        <f t="shared" si="3"/>
        <v>18</v>
      </c>
      <c r="M24" s="26">
        <f t="shared" si="4"/>
        <v>7991.53</v>
      </c>
      <c r="N24" s="28">
        <f t="shared" si="5"/>
        <v>18</v>
      </c>
      <c r="O24" s="28">
        <f t="shared" si="5"/>
        <v>18</v>
      </c>
    </row>
    <row r="25" spans="1:15" ht="18" customHeight="1">
      <c r="A25" s="86">
        <v>23</v>
      </c>
      <c r="B25" s="80">
        <v>3535</v>
      </c>
      <c r="C25" s="76" t="s">
        <v>91</v>
      </c>
      <c r="D25" s="77" t="s">
        <v>88</v>
      </c>
      <c r="E25" s="77" t="s">
        <v>92</v>
      </c>
      <c r="F25" s="24">
        <v>0.5523842592592593</v>
      </c>
      <c r="G25" s="25">
        <f t="shared" si="0"/>
        <v>0.09405092592592595</v>
      </c>
      <c r="H25" s="26">
        <f t="shared" si="1"/>
        <v>8126</v>
      </c>
      <c r="I25" s="79">
        <v>0.985</v>
      </c>
      <c r="J25" s="26">
        <f t="shared" si="2"/>
        <v>8004.11</v>
      </c>
      <c r="K25" s="28">
        <f t="shared" si="3"/>
        <v>19</v>
      </c>
      <c r="L25" s="28">
        <f t="shared" si="3"/>
        <v>19</v>
      </c>
      <c r="M25" s="26">
        <f t="shared" si="4"/>
        <v>8004.11</v>
      </c>
      <c r="N25" s="28">
        <f t="shared" si="5"/>
        <v>19</v>
      </c>
      <c r="O25" s="28">
        <f t="shared" si="5"/>
        <v>19</v>
      </c>
    </row>
    <row r="26" spans="1:15" ht="18" customHeight="1">
      <c r="A26" s="86">
        <v>10</v>
      </c>
      <c r="B26" s="72">
        <v>2508</v>
      </c>
      <c r="C26" s="73" t="s">
        <v>67</v>
      </c>
      <c r="D26" s="74" t="s">
        <v>68</v>
      </c>
      <c r="E26" s="74" t="s">
        <v>69</v>
      </c>
      <c r="F26" s="24">
        <v>0.5436226851851852</v>
      </c>
      <c r="G26" s="25">
        <f t="shared" si="0"/>
        <v>0.08528935185185188</v>
      </c>
      <c r="H26" s="26">
        <f t="shared" si="1"/>
        <v>7369</v>
      </c>
      <c r="I26" s="78">
        <v>1.094</v>
      </c>
      <c r="J26" s="26">
        <f t="shared" si="2"/>
        <v>8061.686000000001</v>
      </c>
      <c r="K26" s="28">
        <f t="shared" si="3"/>
        <v>20</v>
      </c>
      <c r="L26" s="28">
        <f t="shared" si="3"/>
        <v>20</v>
      </c>
      <c r="M26" s="26">
        <f t="shared" si="4"/>
        <v>8061.686000000001</v>
      </c>
      <c r="N26" s="28">
        <f t="shared" si="5"/>
        <v>20</v>
      </c>
      <c r="O26" s="28">
        <f t="shared" si="5"/>
        <v>20</v>
      </c>
    </row>
    <row r="27" spans="1:15" ht="18" customHeight="1">
      <c r="A27" s="86">
        <v>5</v>
      </c>
      <c r="B27" s="72">
        <v>1291</v>
      </c>
      <c r="C27" s="73" t="s">
        <v>61</v>
      </c>
      <c r="D27" s="74" t="s">
        <v>19</v>
      </c>
      <c r="E27" s="74" t="s">
        <v>29</v>
      </c>
      <c r="F27" s="24" t="s">
        <v>118</v>
      </c>
      <c r="G27" s="25"/>
      <c r="H27" s="26"/>
      <c r="I27" s="78">
        <v>1.165</v>
      </c>
      <c r="J27" s="26" t="s">
        <v>118</v>
      </c>
      <c r="K27" s="28" t="s">
        <v>119</v>
      </c>
      <c r="L27" s="28">
        <v>26</v>
      </c>
      <c r="M27" s="26" t="s">
        <v>118</v>
      </c>
      <c r="N27" s="28" t="s">
        <v>119</v>
      </c>
      <c r="O27" s="28">
        <v>26</v>
      </c>
    </row>
    <row r="28" spans="1:15" ht="18" customHeight="1">
      <c r="A28" s="86">
        <v>7</v>
      </c>
      <c r="B28" s="72">
        <v>1807</v>
      </c>
      <c r="C28" s="73" t="s">
        <v>20</v>
      </c>
      <c r="D28" s="74" t="s">
        <v>21</v>
      </c>
      <c r="E28" s="74" t="s">
        <v>64</v>
      </c>
      <c r="F28" s="24" t="s">
        <v>118</v>
      </c>
      <c r="G28" s="25"/>
      <c r="H28" s="26"/>
      <c r="I28" s="78">
        <v>1.132</v>
      </c>
      <c r="J28" s="26" t="s">
        <v>118</v>
      </c>
      <c r="K28" s="28" t="s">
        <v>119</v>
      </c>
      <c r="L28" s="28">
        <v>26</v>
      </c>
      <c r="M28" s="26" t="s">
        <v>118</v>
      </c>
      <c r="N28" s="28" t="s">
        <v>119</v>
      </c>
      <c r="O28" s="28">
        <v>26</v>
      </c>
    </row>
    <row r="29" spans="1:15" ht="18" customHeight="1">
      <c r="A29" s="86">
        <v>15</v>
      </c>
      <c r="B29" s="72">
        <v>3512</v>
      </c>
      <c r="C29" s="73" t="s">
        <v>76</v>
      </c>
      <c r="D29" s="74" t="s">
        <v>27</v>
      </c>
      <c r="E29" s="74" t="s">
        <v>77</v>
      </c>
      <c r="F29" s="24" t="s">
        <v>118</v>
      </c>
      <c r="G29" s="25"/>
      <c r="H29" s="26"/>
      <c r="I29" s="78">
        <v>1.037</v>
      </c>
      <c r="J29" s="26" t="s">
        <v>118</v>
      </c>
      <c r="K29" s="28" t="s">
        <v>119</v>
      </c>
      <c r="L29" s="28">
        <v>26</v>
      </c>
      <c r="M29" s="26" t="s">
        <v>118</v>
      </c>
      <c r="N29" s="28" t="s">
        <v>119</v>
      </c>
      <c r="O29" s="28">
        <v>26</v>
      </c>
    </row>
    <row r="30" spans="1:15" ht="18" customHeight="1">
      <c r="A30" s="86">
        <v>17</v>
      </c>
      <c r="B30" s="72">
        <v>2727</v>
      </c>
      <c r="C30" s="73" t="s">
        <v>81</v>
      </c>
      <c r="D30" s="74" t="s">
        <v>82</v>
      </c>
      <c r="E30" s="74" t="s">
        <v>83</v>
      </c>
      <c r="F30" s="24" t="s">
        <v>118</v>
      </c>
      <c r="G30" s="25"/>
      <c r="H30" s="26"/>
      <c r="I30" s="78">
        <v>1.006</v>
      </c>
      <c r="J30" s="26" t="s">
        <v>118</v>
      </c>
      <c r="K30" s="28" t="s">
        <v>119</v>
      </c>
      <c r="L30" s="28">
        <v>26</v>
      </c>
      <c r="M30" s="26" t="s">
        <v>118</v>
      </c>
      <c r="N30" s="28" t="s">
        <v>119</v>
      </c>
      <c r="O30" s="28">
        <v>26</v>
      </c>
    </row>
    <row r="31" spans="1:15" ht="18" customHeight="1">
      <c r="A31" s="86">
        <v>21</v>
      </c>
      <c r="B31" s="89">
        <v>1444</v>
      </c>
      <c r="C31" s="74" t="s">
        <v>87</v>
      </c>
      <c r="D31" s="74" t="s">
        <v>88</v>
      </c>
      <c r="E31" s="74" t="s">
        <v>89</v>
      </c>
      <c r="F31" s="24" t="s">
        <v>118</v>
      </c>
      <c r="G31" s="25"/>
      <c r="H31" s="26"/>
      <c r="I31" s="78">
        <v>0.996</v>
      </c>
      <c r="J31" s="26" t="s">
        <v>118</v>
      </c>
      <c r="K31" s="28" t="s">
        <v>119</v>
      </c>
      <c r="L31" s="28">
        <v>26</v>
      </c>
      <c r="M31" s="26" t="s">
        <v>118</v>
      </c>
      <c r="N31" s="28" t="s">
        <v>119</v>
      </c>
      <c r="O31" s="28">
        <v>26</v>
      </c>
    </row>
    <row r="32" spans="2:15" ht="12.75">
      <c r="B32" s="1"/>
      <c r="C32" s="32"/>
      <c r="D32" s="32"/>
      <c r="E32" s="32"/>
      <c r="F32" s="43"/>
      <c r="G32" s="43"/>
      <c r="H32" s="43"/>
      <c r="I32" s="43"/>
      <c r="J32" s="3"/>
      <c r="K32" s="43"/>
      <c r="L32" s="3"/>
      <c r="M32" s="48"/>
      <c r="N32" s="47"/>
      <c r="O32" s="43"/>
    </row>
    <row r="33" spans="2:15" ht="12.75">
      <c r="B33" s="1"/>
      <c r="C33" s="32" t="s">
        <v>35</v>
      </c>
      <c r="D33" s="1"/>
      <c r="E33" s="1"/>
      <c r="F33" s="1"/>
      <c r="G33" s="1"/>
      <c r="H33" s="35"/>
      <c r="I33" s="3"/>
      <c r="J33" s="35" t="s">
        <v>53</v>
      </c>
      <c r="K33" s="49"/>
      <c r="L33" s="35"/>
      <c r="M33" s="48"/>
      <c r="N33" s="49"/>
      <c r="O33" s="3"/>
    </row>
    <row r="34" ht="12.75">
      <c r="J34" s="68" t="s">
        <v>120</v>
      </c>
    </row>
  </sheetData>
  <mergeCells count="4">
    <mergeCell ref="C5:C6"/>
    <mergeCell ref="D5:D6"/>
    <mergeCell ref="E5:E6"/>
    <mergeCell ref="I5:I6"/>
  </mergeCells>
  <printOptions/>
  <pageMargins left="0.5511811023622047" right="0" top="0.3937007874015748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E25">
      <selection activeCell="R30" sqref="R30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7.140625" style="0" customWidth="1"/>
    <col min="4" max="4" width="25.57421875" style="0" customWidth="1"/>
    <col min="5" max="5" width="13.57421875" style="0" customWidth="1"/>
    <col min="6" max="6" width="31.8515625" style="0" customWidth="1"/>
    <col min="7" max="7" width="8.00390625" style="0" customWidth="1"/>
    <col min="8" max="8" width="8.8515625" style="0" customWidth="1"/>
    <col min="9" max="9" width="7.421875" style="0" customWidth="1"/>
    <col min="10" max="10" width="6.7109375" style="0" customWidth="1"/>
    <col min="11" max="11" width="7.57421875" style="0" customWidth="1"/>
    <col min="12" max="12" width="4.57421875" style="0" customWidth="1"/>
    <col min="13" max="13" width="4.7109375" style="0" customWidth="1"/>
    <col min="14" max="14" width="7.28125" style="0" customWidth="1"/>
    <col min="15" max="15" width="4.421875" style="0" customWidth="1"/>
    <col min="16" max="16" width="4.8515625" style="0" customWidth="1"/>
  </cols>
  <sheetData>
    <row r="1" spans="2:15" ht="15">
      <c r="B1" s="1"/>
      <c r="C1" s="1"/>
      <c r="D1" s="1"/>
      <c r="E1" s="2"/>
      <c r="F1" s="1"/>
      <c r="G1" s="2" t="s">
        <v>54</v>
      </c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111</v>
      </c>
      <c r="I2" s="1"/>
      <c r="J2" s="1"/>
      <c r="K2" s="1"/>
      <c r="L2" s="1"/>
      <c r="M2" s="1"/>
      <c r="N2" s="1"/>
      <c r="O2" s="1"/>
    </row>
    <row r="3" spans="1:15" ht="20.25" customHeight="1">
      <c r="A3" s="5" t="s">
        <v>117</v>
      </c>
      <c r="B3" s="5"/>
      <c r="C3" s="6"/>
      <c r="D3" s="6"/>
      <c r="E3" s="6"/>
      <c r="F3" s="6"/>
      <c r="G3" s="7"/>
      <c r="H3" s="7" t="s">
        <v>0</v>
      </c>
      <c r="I3" s="8">
        <v>0.4166666666666667</v>
      </c>
      <c r="J3" s="9"/>
      <c r="K3" s="10"/>
      <c r="L3" s="6"/>
      <c r="M3" s="10"/>
      <c r="N3" s="10"/>
      <c r="O3" s="6"/>
    </row>
    <row r="4" spans="2:16" ht="12.75">
      <c r="B4" s="11" t="s">
        <v>97</v>
      </c>
      <c r="C4" s="11" t="s">
        <v>1</v>
      </c>
      <c r="D4" s="98" t="s">
        <v>2</v>
      </c>
      <c r="E4" s="100" t="s">
        <v>3</v>
      </c>
      <c r="F4" s="100" t="s">
        <v>4</v>
      </c>
      <c r="G4" s="12" t="s">
        <v>5</v>
      </c>
      <c r="H4" s="13" t="s">
        <v>6</v>
      </c>
      <c r="I4" s="14" t="s">
        <v>6</v>
      </c>
      <c r="J4" s="96" t="s">
        <v>7</v>
      </c>
      <c r="K4" s="15" t="s">
        <v>8</v>
      </c>
      <c r="L4" s="16"/>
      <c r="M4" s="17"/>
      <c r="N4" s="15" t="s">
        <v>9</v>
      </c>
      <c r="O4" s="16"/>
      <c r="P4" s="17"/>
    </row>
    <row r="5" spans="2:16" ht="12.75">
      <c r="B5" s="18" t="s">
        <v>10</v>
      </c>
      <c r="C5" s="18" t="s">
        <v>10</v>
      </c>
      <c r="D5" s="99"/>
      <c r="E5" s="101"/>
      <c r="F5" s="101"/>
      <c r="G5" s="19" t="s">
        <v>11</v>
      </c>
      <c r="H5" s="19" t="s">
        <v>12</v>
      </c>
      <c r="I5" s="20" t="s">
        <v>12</v>
      </c>
      <c r="J5" s="97"/>
      <c r="K5" s="21" t="s">
        <v>13</v>
      </c>
      <c r="L5" s="21" t="s">
        <v>14</v>
      </c>
      <c r="M5" s="22" t="s">
        <v>15</v>
      </c>
      <c r="N5" s="21" t="s">
        <v>13</v>
      </c>
      <c r="O5" s="21" t="s">
        <v>14</v>
      </c>
      <c r="P5" s="22" t="s">
        <v>15</v>
      </c>
    </row>
    <row r="6" spans="2:16" ht="12.75">
      <c r="B6" s="86">
        <v>11</v>
      </c>
      <c r="C6" s="72">
        <v>3131</v>
      </c>
      <c r="D6" s="73" t="s">
        <v>70</v>
      </c>
      <c r="E6" s="74" t="s">
        <v>26</v>
      </c>
      <c r="F6" s="74" t="s">
        <v>71</v>
      </c>
      <c r="G6" s="24">
        <v>0.5200578703703703</v>
      </c>
      <c r="H6" s="25">
        <f aca="true" t="shared" si="0" ref="H6:H13">IF(G6&gt;I$3,G6-I$3,G6+24-I$3)</f>
        <v>0.10339120370370364</v>
      </c>
      <c r="I6" s="26">
        <f aca="true" t="shared" si="1" ref="I6:I13">HOUR(H6)*60*60+MINUTE(H6)*60+SECOND(H6)</f>
        <v>8933</v>
      </c>
      <c r="J6" s="78">
        <v>1.081</v>
      </c>
      <c r="K6" s="26">
        <f aca="true" t="shared" si="2" ref="K6:K13">I6*J6</f>
        <v>9656.573</v>
      </c>
      <c r="L6" s="28">
        <f aca="true" t="shared" si="3" ref="L6:M13">RANK(K6,K$6:K$17,1)</f>
        <v>1</v>
      </c>
      <c r="M6" s="28">
        <f t="shared" si="3"/>
        <v>1</v>
      </c>
      <c r="N6" s="26">
        <f aca="true" t="shared" si="4" ref="N6:N13">I6*J6</f>
        <v>9656.573</v>
      </c>
      <c r="O6" s="28">
        <f aca="true" t="shared" si="5" ref="O6:P13">RANK(N6,N$6:N$17,1)</f>
        <v>1</v>
      </c>
      <c r="P6" s="28">
        <f t="shared" si="5"/>
        <v>1</v>
      </c>
    </row>
    <row r="7" spans="2:16" ht="12.75">
      <c r="B7" s="86">
        <v>8</v>
      </c>
      <c r="C7" s="75">
        <v>364</v>
      </c>
      <c r="D7" s="76" t="s">
        <v>65</v>
      </c>
      <c r="E7" s="77" t="s">
        <v>22</v>
      </c>
      <c r="F7" s="77" t="s">
        <v>23</v>
      </c>
      <c r="G7" s="24">
        <v>0.5182986111111111</v>
      </c>
      <c r="H7" s="25">
        <f t="shared" si="0"/>
        <v>0.1016319444444444</v>
      </c>
      <c r="I7" s="26">
        <f t="shared" si="1"/>
        <v>8781</v>
      </c>
      <c r="J7" s="79">
        <v>1.11</v>
      </c>
      <c r="K7" s="26">
        <f t="shared" si="2"/>
        <v>9746.910000000002</v>
      </c>
      <c r="L7" s="28">
        <f t="shared" si="3"/>
        <v>2</v>
      </c>
      <c r="M7" s="28">
        <f t="shared" si="3"/>
        <v>2</v>
      </c>
      <c r="N7" s="26">
        <f t="shared" si="4"/>
        <v>9746.910000000002</v>
      </c>
      <c r="O7" s="28">
        <f t="shared" si="5"/>
        <v>2</v>
      </c>
      <c r="P7" s="28">
        <f t="shared" si="5"/>
        <v>2</v>
      </c>
    </row>
    <row r="8" spans="2:16" ht="12.75">
      <c r="B8" s="86">
        <v>3</v>
      </c>
      <c r="C8" s="75" t="s">
        <v>56</v>
      </c>
      <c r="D8" s="76" t="s">
        <v>57</v>
      </c>
      <c r="E8" s="77" t="s">
        <v>19</v>
      </c>
      <c r="F8" s="77" t="s">
        <v>58</v>
      </c>
      <c r="G8" s="24">
        <v>0.5132638888888889</v>
      </c>
      <c r="H8" s="25">
        <f t="shared" si="0"/>
        <v>0.09659722222222217</v>
      </c>
      <c r="I8" s="26">
        <f t="shared" si="1"/>
        <v>8346</v>
      </c>
      <c r="J8" s="79">
        <v>1.169</v>
      </c>
      <c r="K8" s="26">
        <f t="shared" si="2"/>
        <v>9756.474</v>
      </c>
      <c r="L8" s="28">
        <f t="shared" si="3"/>
        <v>3</v>
      </c>
      <c r="M8" s="28">
        <f t="shared" si="3"/>
        <v>3</v>
      </c>
      <c r="N8" s="26">
        <f t="shared" si="4"/>
        <v>9756.474</v>
      </c>
      <c r="O8" s="28">
        <f t="shared" si="5"/>
        <v>3</v>
      </c>
      <c r="P8" s="28">
        <f t="shared" si="5"/>
        <v>3</v>
      </c>
    </row>
    <row r="9" spans="2:16" ht="12.75">
      <c r="B9" s="86">
        <v>6</v>
      </c>
      <c r="C9" s="72">
        <v>480</v>
      </c>
      <c r="D9" s="73" t="s">
        <v>62</v>
      </c>
      <c r="E9" s="74" t="s">
        <v>19</v>
      </c>
      <c r="F9" s="74" t="s">
        <v>63</v>
      </c>
      <c r="G9" s="24">
        <v>0.5139467592592593</v>
      </c>
      <c r="H9" s="25">
        <f t="shared" si="0"/>
        <v>0.09728009259259257</v>
      </c>
      <c r="I9" s="26">
        <f t="shared" si="1"/>
        <v>8405</v>
      </c>
      <c r="J9" s="78">
        <v>1.161</v>
      </c>
      <c r="K9" s="26">
        <f t="shared" si="2"/>
        <v>9758.205</v>
      </c>
      <c r="L9" s="28">
        <f t="shared" si="3"/>
        <v>4</v>
      </c>
      <c r="M9" s="28">
        <f t="shared" si="3"/>
        <v>4</v>
      </c>
      <c r="N9" s="26">
        <f t="shared" si="4"/>
        <v>9758.205</v>
      </c>
      <c r="O9" s="28">
        <f t="shared" si="5"/>
        <v>4</v>
      </c>
      <c r="P9" s="28">
        <f t="shared" si="5"/>
        <v>4</v>
      </c>
    </row>
    <row r="10" spans="2:16" ht="12.75">
      <c r="B10" s="86">
        <v>9</v>
      </c>
      <c r="C10" s="72">
        <v>2906</v>
      </c>
      <c r="D10" s="73" t="s">
        <v>47</v>
      </c>
      <c r="E10" s="74" t="s">
        <v>48</v>
      </c>
      <c r="F10" s="74" t="s">
        <v>66</v>
      </c>
      <c r="G10" s="24">
        <v>0.5188425925925926</v>
      </c>
      <c r="H10" s="25">
        <f t="shared" si="0"/>
        <v>0.10217592592592589</v>
      </c>
      <c r="I10" s="26">
        <f t="shared" si="1"/>
        <v>8828</v>
      </c>
      <c r="J10" s="78">
        <v>1.106</v>
      </c>
      <c r="K10" s="26">
        <f t="shared" si="2"/>
        <v>9763.768</v>
      </c>
      <c r="L10" s="28">
        <f t="shared" si="3"/>
        <v>5</v>
      </c>
      <c r="M10" s="28">
        <f t="shared" si="3"/>
        <v>5</v>
      </c>
      <c r="N10" s="26">
        <f t="shared" si="4"/>
        <v>9763.768</v>
      </c>
      <c r="O10" s="28">
        <f t="shared" si="5"/>
        <v>5</v>
      </c>
      <c r="P10" s="28">
        <f t="shared" si="5"/>
        <v>5</v>
      </c>
    </row>
    <row r="11" spans="2:16" ht="12.75">
      <c r="B11" s="86">
        <v>4</v>
      </c>
      <c r="C11" s="75">
        <v>12122</v>
      </c>
      <c r="D11" s="76" t="s">
        <v>59</v>
      </c>
      <c r="E11" s="77" t="s">
        <v>19</v>
      </c>
      <c r="F11" s="77" t="s">
        <v>60</v>
      </c>
      <c r="G11" s="24">
        <v>0.5168634259259259</v>
      </c>
      <c r="H11" s="25">
        <f t="shared" si="0"/>
        <v>0.10019675925925925</v>
      </c>
      <c r="I11" s="26">
        <f t="shared" si="1"/>
        <v>8657</v>
      </c>
      <c r="J11" s="79">
        <v>1.165</v>
      </c>
      <c r="K11" s="26">
        <f t="shared" si="2"/>
        <v>10085.405</v>
      </c>
      <c r="L11" s="28">
        <f t="shared" si="3"/>
        <v>6</v>
      </c>
      <c r="M11" s="28">
        <f t="shared" si="3"/>
        <v>6</v>
      </c>
      <c r="N11" s="26">
        <f t="shared" si="4"/>
        <v>10085.405</v>
      </c>
      <c r="O11" s="28">
        <f t="shared" si="5"/>
        <v>6</v>
      </c>
      <c r="P11" s="28">
        <f t="shared" si="5"/>
        <v>6</v>
      </c>
    </row>
    <row r="12" spans="2:16" ht="12.75">
      <c r="B12" s="86">
        <v>10</v>
      </c>
      <c r="C12" s="72">
        <v>2508</v>
      </c>
      <c r="D12" s="73" t="s">
        <v>67</v>
      </c>
      <c r="E12" s="74" t="s">
        <v>68</v>
      </c>
      <c r="F12" s="74" t="s">
        <v>69</v>
      </c>
      <c r="G12" s="24">
        <v>0.5240625</v>
      </c>
      <c r="H12" s="25">
        <f t="shared" si="0"/>
        <v>0.1073958333333333</v>
      </c>
      <c r="I12" s="26">
        <f t="shared" si="1"/>
        <v>9279</v>
      </c>
      <c r="J12" s="78">
        <v>1.094</v>
      </c>
      <c r="K12" s="26">
        <f t="shared" si="2"/>
        <v>10151.226</v>
      </c>
      <c r="L12" s="28">
        <f t="shared" si="3"/>
        <v>7</v>
      </c>
      <c r="M12" s="28">
        <f t="shared" si="3"/>
        <v>7</v>
      </c>
      <c r="N12" s="26">
        <f t="shared" si="4"/>
        <v>10151.226</v>
      </c>
      <c r="O12" s="28">
        <f t="shared" si="5"/>
        <v>7</v>
      </c>
      <c r="P12" s="28">
        <f t="shared" si="5"/>
        <v>7</v>
      </c>
    </row>
    <row r="13" spans="2:16" ht="12.75">
      <c r="B13" s="86">
        <v>1</v>
      </c>
      <c r="C13" s="72">
        <v>2055</v>
      </c>
      <c r="D13" s="73" t="s">
        <v>16</v>
      </c>
      <c r="E13" s="74" t="s">
        <v>17</v>
      </c>
      <c r="F13" s="74" t="s">
        <v>18</v>
      </c>
      <c r="G13" s="24">
        <v>0.5011921296296297</v>
      </c>
      <c r="H13" s="25">
        <f t="shared" si="0"/>
        <v>0.08452546296296298</v>
      </c>
      <c r="I13" s="26">
        <f t="shared" si="1"/>
        <v>7303</v>
      </c>
      <c r="J13" s="78">
        <v>1.392</v>
      </c>
      <c r="K13" s="26">
        <f t="shared" si="2"/>
        <v>10165.776</v>
      </c>
      <c r="L13" s="28">
        <f t="shared" si="3"/>
        <v>8</v>
      </c>
      <c r="M13" s="28">
        <f t="shared" si="3"/>
        <v>8</v>
      </c>
      <c r="N13" s="26">
        <f t="shared" si="4"/>
        <v>10165.776</v>
      </c>
      <c r="O13" s="28">
        <f t="shared" si="5"/>
        <v>8</v>
      </c>
      <c r="P13" s="28">
        <f t="shared" si="5"/>
        <v>8</v>
      </c>
    </row>
    <row r="14" spans="2:16" ht="12.75">
      <c r="B14" s="86">
        <v>2</v>
      </c>
      <c r="C14" s="75" t="s">
        <v>98</v>
      </c>
      <c r="D14" s="76" t="s">
        <v>99</v>
      </c>
      <c r="E14" s="77" t="s">
        <v>100</v>
      </c>
      <c r="F14" s="77" t="s">
        <v>101</v>
      </c>
      <c r="G14" s="24" t="s">
        <v>118</v>
      </c>
      <c r="H14" s="25"/>
      <c r="I14" s="26"/>
      <c r="J14" s="79">
        <v>1.199</v>
      </c>
      <c r="K14" s="26" t="s">
        <v>118</v>
      </c>
      <c r="L14" s="28" t="s">
        <v>119</v>
      </c>
      <c r="M14" s="28">
        <v>13</v>
      </c>
      <c r="N14" s="26" t="s">
        <v>118</v>
      </c>
      <c r="O14" s="28" t="s">
        <v>119</v>
      </c>
      <c r="P14" s="28">
        <v>13</v>
      </c>
    </row>
    <row r="15" spans="2:16" ht="12.75">
      <c r="B15" s="86">
        <v>5</v>
      </c>
      <c r="C15" s="72">
        <v>1291</v>
      </c>
      <c r="D15" s="73" t="s">
        <v>61</v>
      </c>
      <c r="E15" s="74" t="s">
        <v>19</v>
      </c>
      <c r="F15" s="74" t="s">
        <v>29</v>
      </c>
      <c r="G15" s="24" t="s">
        <v>118</v>
      </c>
      <c r="H15" s="25" t="s">
        <v>119</v>
      </c>
      <c r="I15" s="26" t="s">
        <v>119</v>
      </c>
      <c r="J15" s="78">
        <v>1.165</v>
      </c>
      <c r="K15" s="26" t="s">
        <v>118</v>
      </c>
      <c r="L15" s="28" t="s">
        <v>119</v>
      </c>
      <c r="M15" s="28">
        <v>13</v>
      </c>
      <c r="N15" s="26" t="s">
        <v>118</v>
      </c>
      <c r="O15" s="28"/>
      <c r="P15" s="28">
        <v>13</v>
      </c>
    </row>
    <row r="16" spans="2:16" ht="12.75">
      <c r="B16" s="86">
        <v>7</v>
      </c>
      <c r="C16" s="83">
        <v>1807</v>
      </c>
      <c r="D16" s="84" t="s">
        <v>20</v>
      </c>
      <c r="E16" s="74" t="s">
        <v>21</v>
      </c>
      <c r="F16" s="74" t="s">
        <v>64</v>
      </c>
      <c r="G16" s="24" t="s">
        <v>118</v>
      </c>
      <c r="H16" s="25" t="s">
        <v>119</v>
      </c>
      <c r="I16" s="26" t="s">
        <v>119</v>
      </c>
      <c r="J16" s="78">
        <v>1.132</v>
      </c>
      <c r="K16" s="26" t="s">
        <v>118</v>
      </c>
      <c r="L16" s="28" t="s">
        <v>119</v>
      </c>
      <c r="M16" s="28">
        <v>13</v>
      </c>
      <c r="N16" s="26" t="s">
        <v>122</v>
      </c>
      <c r="O16" s="28" t="s">
        <v>119</v>
      </c>
      <c r="P16" s="28">
        <v>13</v>
      </c>
    </row>
    <row r="17" spans="2:16" ht="12.75">
      <c r="B17" s="86">
        <v>12</v>
      </c>
      <c r="C17" s="72">
        <v>2111</v>
      </c>
      <c r="D17" s="73" t="s">
        <v>72</v>
      </c>
      <c r="E17" s="74" t="s">
        <v>26</v>
      </c>
      <c r="F17" s="74" t="s">
        <v>73</v>
      </c>
      <c r="G17" s="24" t="s">
        <v>118</v>
      </c>
      <c r="H17" s="25" t="s">
        <v>119</v>
      </c>
      <c r="I17" s="26" t="s">
        <v>119</v>
      </c>
      <c r="J17" s="78">
        <v>1.076</v>
      </c>
      <c r="K17" s="26" t="s">
        <v>118</v>
      </c>
      <c r="L17" s="28" t="s">
        <v>119</v>
      </c>
      <c r="M17" s="28">
        <v>13</v>
      </c>
      <c r="N17" s="26" t="s">
        <v>118</v>
      </c>
      <c r="O17" s="28"/>
      <c r="P17" s="28">
        <v>13</v>
      </c>
    </row>
    <row r="18" spans="1:15" ht="18.75" customHeight="1">
      <c r="A18" s="82" t="s">
        <v>116</v>
      </c>
      <c r="B18" s="82"/>
      <c r="C18" s="6"/>
      <c r="D18" s="6"/>
      <c r="E18" s="6"/>
      <c r="F18" s="6"/>
      <c r="G18" s="1"/>
      <c r="H18" s="7" t="s">
        <v>0</v>
      </c>
      <c r="I18" s="8">
        <v>0.4166666666666667</v>
      </c>
      <c r="J18" s="9"/>
      <c r="K18" s="10"/>
      <c r="L18" s="6"/>
      <c r="M18" s="10"/>
      <c r="N18" s="10"/>
      <c r="O18" s="6"/>
    </row>
    <row r="19" spans="2:16" ht="12.75">
      <c r="B19" s="11" t="s">
        <v>97</v>
      </c>
      <c r="C19" s="11" t="s">
        <v>1</v>
      </c>
      <c r="D19" s="98" t="s">
        <v>2</v>
      </c>
      <c r="E19" s="100" t="s">
        <v>3</v>
      </c>
      <c r="F19" s="100" t="s">
        <v>4</v>
      </c>
      <c r="G19" s="12" t="s">
        <v>5</v>
      </c>
      <c r="H19" s="13" t="s">
        <v>6</v>
      </c>
      <c r="I19" s="14" t="s">
        <v>6</v>
      </c>
      <c r="J19" s="96" t="s">
        <v>7</v>
      </c>
      <c r="K19" s="15" t="s">
        <v>8</v>
      </c>
      <c r="L19" s="16"/>
      <c r="M19" s="17"/>
      <c r="N19" s="15" t="s">
        <v>9</v>
      </c>
      <c r="O19" s="16"/>
      <c r="P19" s="17"/>
    </row>
    <row r="20" spans="2:16" ht="12.75">
      <c r="B20" s="18" t="s">
        <v>10</v>
      </c>
      <c r="C20" s="18" t="s">
        <v>10</v>
      </c>
      <c r="D20" s="99"/>
      <c r="E20" s="101"/>
      <c r="F20" s="101"/>
      <c r="G20" s="19" t="s">
        <v>11</v>
      </c>
      <c r="H20" s="19" t="s">
        <v>12</v>
      </c>
      <c r="I20" s="20" t="s">
        <v>12</v>
      </c>
      <c r="J20" s="97"/>
      <c r="K20" s="21" t="s">
        <v>13</v>
      </c>
      <c r="L20" s="21" t="s">
        <v>14</v>
      </c>
      <c r="M20" s="22" t="s">
        <v>15</v>
      </c>
      <c r="N20" s="21" t="s">
        <v>13</v>
      </c>
      <c r="O20" s="21" t="s">
        <v>14</v>
      </c>
      <c r="P20" s="22" t="s">
        <v>15</v>
      </c>
    </row>
    <row r="21" spans="2:16" ht="12.75">
      <c r="B21" s="86">
        <v>16</v>
      </c>
      <c r="C21" s="72">
        <v>818</v>
      </c>
      <c r="D21" s="73" t="s">
        <v>78</v>
      </c>
      <c r="E21" s="74" t="s">
        <v>79</v>
      </c>
      <c r="F21" s="74" t="s">
        <v>80</v>
      </c>
      <c r="G21" s="24">
        <v>0.5258449074074074</v>
      </c>
      <c r="H21" s="25">
        <f aca="true" t="shared" si="6" ref="H21:H26">IF(G21&gt;I$18,G21-I$18,G21+24-I$18)</f>
        <v>0.10917824074074073</v>
      </c>
      <c r="I21" s="26">
        <f aca="true" t="shared" si="7" ref="I21:I26">HOUR(H21)*60*60+MINUTE(H21)*60+SECOND(H21)</f>
        <v>9433</v>
      </c>
      <c r="J21" s="78">
        <v>1.033</v>
      </c>
      <c r="K21" s="26">
        <f aca="true" t="shared" si="8" ref="K21:K26">I21*J21</f>
        <v>9744.288999999999</v>
      </c>
      <c r="L21" s="28">
        <f aca="true" t="shared" si="9" ref="L21:M26">RANK(K21,K$21:K$29,1)</f>
        <v>1</v>
      </c>
      <c r="M21" s="28">
        <f t="shared" si="9"/>
        <v>1</v>
      </c>
      <c r="N21" s="26">
        <f aca="true" t="shared" si="10" ref="N21:N26">I21*J21</f>
        <v>9744.288999999999</v>
      </c>
      <c r="O21" s="28">
        <f aca="true" t="shared" si="11" ref="O21:P26">RANK(N21,N$21:N$29,1)</f>
        <v>1</v>
      </c>
      <c r="P21" s="28">
        <f t="shared" si="11"/>
        <v>1</v>
      </c>
    </row>
    <row r="22" spans="2:16" ht="12.75">
      <c r="B22" s="86">
        <v>20</v>
      </c>
      <c r="C22" s="81">
        <v>9939</v>
      </c>
      <c r="D22" s="73" t="s">
        <v>85</v>
      </c>
      <c r="E22" s="74" t="s">
        <v>30</v>
      </c>
      <c r="F22" s="74" t="s">
        <v>86</v>
      </c>
      <c r="G22" s="24">
        <v>0.5297106481481482</v>
      </c>
      <c r="H22" s="25">
        <f t="shared" si="6"/>
        <v>0.11304398148148148</v>
      </c>
      <c r="I22" s="26">
        <f t="shared" si="7"/>
        <v>9767</v>
      </c>
      <c r="J22" s="78">
        <v>0.998</v>
      </c>
      <c r="K22" s="26">
        <f t="shared" si="8"/>
        <v>9747.466</v>
      </c>
      <c r="L22" s="28">
        <f t="shared" si="9"/>
        <v>2</v>
      </c>
      <c r="M22" s="28">
        <f t="shared" si="9"/>
        <v>2</v>
      </c>
      <c r="N22" s="26">
        <f t="shared" si="10"/>
        <v>9747.466</v>
      </c>
      <c r="O22" s="28">
        <f t="shared" si="11"/>
        <v>2</v>
      </c>
      <c r="P22" s="28">
        <f t="shared" si="11"/>
        <v>2</v>
      </c>
    </row>
    <row r="23" spans="2:16" ht="12.75">
      <c r="B23" s="86">
        <v>18</v>
      </c>
      <c r="C23" s="80">
        <v>9995</v>
      </c>
      <c r="D23" s="76" t="s">
        <v>31</v>
      </c>
      <c r="E23" s="77" t="s">
        <v>32</v>
      </c>
      <c r="F23" s="77" t="s">
        <v>33</v>
      </c>
      <c r="G23" s="24">
        <v>0.529537037037037</v>
      </c>
      <c r="H23" s="25">
        <f t="shared" si="6"/>
        <v>0.11287037037037034</v>
      </c>
      <c r="I23" s="26">
        <f t="shared" si="7"/>
        <v>9752</v>
      </c>
      <c r="J23" s="79">
        <v>1.002</v>
      </c>
      <c r="K23" s="26">
        <f t="shared" si="8"/>
        <v>9771.504</v>
      </c>
      <c r="L23" s="28">
        <f t="shared" si="9"/>
        <v>3</v>
      </c>
      <c r="M23" s="28">
        <f t="shared" si="9"/>
        <v>3</v>
      </c>
      <c r="N23" s="26">
        <f t="shared" si="10"/>
        <v>9771.504</v>
      </c>
      <c r="O23" s="28">
        <f t="shared" si="11"/>
        <v>3</v>
      </c>
      <c r="P23" s="28">
        <f t="shared" si="11"/>
        <v>3</v>
      </c>
    </row>
    <row r="24" spans="2:16" ht="12.75">
      <c r="B24" s="86">
        <v>14</v>
      </c>
      <c r="C24" s="72">
        <v>10105</v>
      </c>
      <c r="D24" s="73" t="s">
        <v>75</v>
      </c>
      <c r="E24" s="74" t="s">
        <v>27</v>
      </c>
      <c r="F24" s="74" t="s">
        <v>49</v>
      </c>
      <c r="G24" s="24">
        <v>0.5258564814814815</v>
      </c>
      <c r="H24" s="25">
        <f t="shared" si="6"/>
        <v>0.10918981481481477</v>
      </c>
      <c r="I24" s="26">
        <f t="shared" si="7"/>
        <v>9434</v>
      </c>
      <c r="J24" s="78">
        <v>1.042</v>
      </c>
      <c r="K24" s="26">
        <f t="shared" si="8"/>
        <v>9830.228000000001</v>
      </c>
      <c r="L24" s="28">
        <f t="shared" si="9"/>
        <v>4</v>
      </c>
      <c r="M24" s="28">
        <f t="shared" si="9"/>
        <v>4</v>
      </c>
      <c r="N24" s="26">
        <f t="shared" si="10"/>
        <v>9830.228000000001</v>
      </c>
      <c r="O24" s="28">
        <f t="shared" si="11"/>
        <v>4</v>
      </c>
      <c r="P24" s="28">
        <f t="shared" si="11"/>
        <v>4</v>
      </c>
    </row>
    <row r="25" spans="2:16" ht="12.75">
      <c r="B25" s="86">
        <v>19</v>
      </c>
      <c r="C25" s="81">
        <v>1987</v>
      </c>
      <c r="D25" s="73" t="s">
        <v>84</v>
      </c>
      <c r="E25" s="74" t="s">
        <v>30</v>
      </c>
      <c r="F25" s="74" t="s">
        <v>34</v>
      </c>
      <c r="G25" s="24">
        <v>0.5309490740740741</v>
      </c>
      <c r="H25" s="25">
        <f t="shared" si="6"/>
        <v>0.11428240740740742</v>
      </c>
      <c r="I25" s="26">
        <f t="shared" si="7"/>
        <v>9874</v>
      </c>
      <c r="J25" s="78">
        <v>1</v>
      </c>
      <c r="K25" s="26">
        <f t="shared" si="8"/>
        <v>9874</v>
      </c>
      <c r="L25" s="28">
        <f t="shared" si="9"/>
        <v>5</v>
      </c>
      <c r="M25" s="28">
        <f t="shared" si="9"/>
        <v>5</v>
      </c>
      <c r="N25" s="26">
        <f t="shared" si="10"/>
        <v>9874</v>
      </c>
      <c r="O25" s="28">
        <f t="shared" si="11"/>
        <v>5</v>
      </c>
      <c r="P25" s="28">
        <f t="shared" si="11"/>
        <v>5</v>
      </c>
    </row>
    <row r="26" spans="2:16" ht="12.75">
      <c r="B26" s="86">
        <v>13</v>
      </c>
      <c r="C26" s="72">
        <v>2028</v>
      </c>
      <c r="D26" s="73" t="s">
        <v>24</v>
      </c>
      <c r="E26" s="74" t="s">
        <v>25</v>
      </c>
      <c r="F26" s="74" t="s">
        <v>74</v>
      </c>
      <c r="G26" s="24">
        <v>0.5247106481481482</v>
      </c>
      <c r="H26" s="25">
        <f t="shared" si="6"/>
        <v>0.10804398148148148</v>
      </c>
      <c r="I26" s="26">
        <f t="shared" si="7"/>
        <v>9335</v>
      </c>
      <c r="J26" s="78">
        <v>1.062</v>
      </c>
      <c r="K26" s="26">
        <f t="shared" si="8"/>
        <v>9913.77</v>
      </c>
      <c r="L26" s="28">
        <f t="shared" si="9"/>
        <v>6</v>
      </c>
      <c r="M26" s="28">
        <f t="shared" si="9"/>
        <v>6</v>
      </c>
      <c r="N26" s="26">
        <f t="shared" si="10"/>
        <v>9913.77</v>
      </c>
      <c r="O26" s="28">
        <f t="shared" si="11"/>
        <v>6</v>
      </c>
      <c r="P26" s="28">
        <f t="shared" si="11"/>
        <v>6</v>
      </c>
    </row>
    <row r="27" spans="2:16" ht="12.75">
      <c r="B27" s="86">
        <v>15</v>
      </c>
      <c r="C27" s="72">
        <v>3512</v>
      </c>
      <c r="D27" s="73" t="s">
        <v>76</v>
      </c>
      <c r="E27" s="74" t="s">
        <v>27</v>
      </c>
      <c r="F27" s="74" t="s">
        <v>77</v>
      </c>
      <c r="G27" s="24" t="s">
        <v>118</v>
      </c>
      <c r="H27" s="25" t="s">
        <v>119</v>
      </c>
      <c r="I27" s="26" t="s">
        <v>119</v>
      </c>
      <c r="J27" s="78">
        <v>1.037</v>
      </c>
      <c r="K27" s="26" t="s">
        <v>118</v>
      </c>
      <c r="L27" s="28"/>
      <c r="M27" s="28">
        <v>10</v>
      </c>
      <c r="N27" s="26" t="s">
        <v>118</v>
      </c>
      <c r="O27" s="28" t="s">
        <v>119</v>
      </c>
      <c r="P27" s="28">
        <v>10</v>
      </c>
    </row>
    <row r="28" spans="2:16" ht="12.75">
      <c r="B28" s="86">
        <v>21</v>
      </c>
      <c r="C28" s="81">
        <v>1444</v>
      </c>
      <c r="D28" s="73" t="s">
        <v>87</v>
      </c>
      <c r="E28" s="74" t="s">
        <v>88</v>
      </c>
      <c r="F28" s="74" t="s">
        <v>89</v>
      </c>
      <c r="G28" s="24" t="s">
        <v>118</v>
      </c>
      <c r="H28" s="25" t="s">
        <v>119</v>
      </c>
      <c r="I28" s="26" t="s">
        <v>119</v>
      </c>
      <c r="J28" s="78">
        <v>0.996</v>
      </c>
      <c r="K28" s="26" t="s">
        <v>118</v>
      </c>
      <c r="L28" s="28"/>
      <c r="M28" s="28">
        <v>10</v>
      </c>
      <c r="N28" s="26" t="s">
        <v>118</v>
      </c>
      <c r="O28" s="28" t="s">
        <v>119</v>
      </c>
      <c r="P28" s="28">
        <v>10</v>
      </c>
    </row>
    <row r="29" spans="2:16" ht="12.75">
      <c r="B29" s="86">
        <v>17</v>
      </c>
      <c r="C29" s="72">
        <v>2727</v>
      </c>
      <c r="D29" s="73" t="s">
        <v>81</v>
      </c>
      <c r="E29" s="74" t="s">
        <v>82</v>
      </c>
      <c r="F29" s="74" t="s">
        <v>83</v>
      </c>
      <c r="G29" s="24" t="s">
        <v>118</v>
      </c>
      <c r="H29" s="25"/>
      <c r="I29" s="26"/>
      <c r="J29" s="78">
        <v>1.006</v>
      </c>
      <c r="K29" s="26" t="s">
        <v>118</v>
      </c>
      <c r="L29" s="28"/>
      <c r="M29" s="28">
        <v>10</v>
      </c>
      <c r="N29" s="26" t="s">
        <v>118</v>
      </c>
      <c r="O29" s="28" t="s">
        <v>119</v>
      </c>
      <c r="P29" s="28">
        <v>10</v>
      </c>
    </row>
    <row r="30" spans="1:15" ht="17.25" customHeight="1">
      <c r="A30" s="82" t="s">
        <v>90</v>
      </c>
      <c r="B30" s="82"/>
      <c r="C30" s="1"/>
      <c r="D30" s="1"/>
      <c r="E30" s="1"/>
      <c r="F30" s="29"/>
      <c r="G30" s="1"/>
      <c r="H30" s="7" t="s">
        <v>0</v>
      </c>
      <c r="I30" s="8">
        <v>0.4166666666666667</v>
      </c>
      <c r="J30" s="9"/>
      <c r="K30" s="10"/>
      <c r="L30" s="6"/>
      <c r="M30" s="10"/>
      <c r="N30" s="10"/>
      <c r="O30" s="6"/>
    </row>
    <row r="31" spans="2:16" ht="12.75">
      <c r="B31" s="11" t="s">
        <v>97</v>
      </c>
      <c r="C31" s="11" t="s">
        <v>1</v>
      </c>
      <c r="D31" s="98" t="s">
        <v>2</v>
      </c>
      <c r="E31" s="100" t="s">
        <v>3</v>
      </c>
      <c r="F31" s="100" t="s">
        <v>4</v>
      </c>
      <c r="G31" s="12" t="s">
        <v>5</v>
      </c>
      <c r="H31" s="13" t="s">
        <v>6</v>
      </c>
      <c r="I31" s="14" t="s">
        <v>6</v>
      </c>
      <c r="J31" s="96" t="s">
        <v>7</v>
      </c>
      <c r="K31" s="15" t="s">
        <v>8</v>
      </c>
      <c r="L31" s="16"/>
      <c r="M31" s="17"/>
      <c r="N31" s="15" t="s">
        <v>9</v>
      </c>
      <c r="O31" s="16"/>
      <c r="P31" s="17"/>
    </row>
    <row r="32" spans="2:16" ht="12.75">
      <c r="B32" s="18" t="s">
        <v>10</v>
      </c>
      <c r="C32" s="18" t="s">
        <v>10</v>
      </c>
      <c r="D32" s="99"/>
      <c r="E32" s="101"/>
      <c r="F32" s="101"/>
      <c r="G32" s="19" t="s">
        <v>11</v>
      </c>
      <c r="H32" s="19" t="s">
        <v>12</v>
      </c>
      <c r="I32" s="20" t="s">
        <v>12</v>
      </c>
      <c r="J32" s="97"/>
      <c r="K32" s="21" t="s">
        <v>13</v>
      </c>
      <c r="L32" s="21" t="s">
        <v>14</v>
      </c>
      <c r="M32" s="22" t="s">
        <v>15</v>
      </c>
      <c r="N32" s="21" t="s">
        <v>13</v>
      </c>
      <c r="O32" s="21" t="s">
        <v>14</v>
      </c>
      <c r="P32" s="22" t="s">
        <v>15</v>
      </c>
    </row>
    <row r="33" spans="2:16" ht="12.75">
      <c r="B33" s="86">
        <v>24</v>
      </c>
      <c r="C33" s="81">
        <v>1979</v>
      </c>
      <c r="D33" s="73" t="s">
        <v>93</v>
      </c>
      <c r="E33" s="74" t="s">
        <v>30</v>
      </c>
      <c r="F33" s="74" t="s">
        <v>94</v>
      </c>
      <c r="G33" s="24">
        <v>0.5303356481481482</v>
      </c>
      <c r="H33" s="25">
        <f>IF(G33&gt;I$30,G33-I$30,G33+24-I$30)</f>
        <v>0.11366898148148147</v>
      </c>
      <c r="I33" s="26">
        <f>HOUR(H33)*60*60+MINUTE(H33)*60+SECOND(H33)</f>
        <v>9821</v>
      </c>
      <c r="J33" s="78">
        <v>0.984</v>
      </c>
      <c r="K33" s="26">
        <f>I33*J33</f>
        <v>9663.864</v>
      </c>
      <c r="L33" s="28">
        <f aca="true" t="shared" si="12" ref="L33:M36">RANK(K33,K$33:K$36,1)</f>
        <v>1</v>
      </c>
      <c r="M33" s="28">
        <f t="shared" si="12"/>
        <v>1</v>
      </c>
      <c r="N33" s="26">
        <f>I33*J33</f>
        <v>9663.864</v>
      </c>
      <c r="O33" s="28">
        <f aca="true" t="shared" si="13" ref="O33:P36">RANK(N33,N$33:N$36,1)</f>
        <v>1</v>
      </c>
      <c r="P33" s="28">
        <f t="shared" si="13"/>
        <v>1</v>
      </c>
    </row>
    <row r="34" spans="2:16" ht="12.75">
      <c r="B34" s="86">
        <v>25</v>
      </c>
      <c r="C34" s="72">
        <v>1982</v>
      </c>
      <c r="D34" s="73" t="s">
        <v>95</v>
      </c>
      <c r="E34" s="74" t="s">
        <v>51</v>
      </c>
      <c r="F34" s="74" t="s">
        <v>52</v>
      </c>
      <c r="G34" s="24">
        <v>0.5435069444444445</v>
      </c>
      <c r="H34" s="25">
        <f>IF(G34&gt;I$30,G34-I$30,G34+24-I$30)</f>
        <v>0.1268402777777778</v>
      </c>
      <c r="I34" s="26">
        <f>HOUR(H34)*60*60+MINUTE(H34)*60+SECOND(H34)</f>
        <v>10959</v>
      </c>
      <c r="J34" s="78">
        <v>0.9</v>
      </c>
      <c r="K34" s="26">
        <f>I34*J34</f>
        <v>9863.1</v>
      </c>
      <c r="L34" s="28">
        <f t="shared" si="12"/>
        <v>2</v>
      </c>
      <c r="M34" s="28">
        <f t="shared" si="12"/>
        <v>2</v>
      </c>
      <c r="N34" s="26">
        <f>I34*J34</f>
        <v>9863.1</v>
      </c>
      <c r="O34" s="28">
        <f t="shared" si="13"/>
        <v>2</v>
      </c>
      <c r="P34" s="28">
        <f t="shared" si="13"/>
        <v>2</v>
      </c>
    </row>
    <row r="35" spans="2:16" ht="12.75">
      <c r="B35" s="86">
        <v>22</v>
      </c>
      <c r="C35" s="72">
        <v>911</v>
      </c>
      <c r="D35" s="73" t="s">
        <v>50</v>
      </c>
      <c r="E35" s="74" t="s">
        <v>30</v>
      </c>
      <c r="F35" s="74" t="s">
        <v>28</v>
      </c>
      <c r="G35" s="24">
        <v>0.5352546296296297</v>
      </c>
      <c r="H35" s="25">
        <f>IF(G35&gt;I$30,G35-I$30,G35+24-I$30)</f>
        <v>0.11858796296296298</v>
      </c>
      <c r="I35" s="26">
        <f>HOUR(H35)*60*60+MINUTE(H35)*60+SECOND(H35)</f>
        <v>10246</v>
      </c>
      <c r="J35" s="78">
        <v>0.986</v>
      </c>
      <c r="K35" s="26">
        <f>I35*J35</f>
        <v>10102.556</v>
      </c>
      <c r="L35" s="28">
        <f t="shared" si="12"/>
        <v>3</v>
      </c>
      <c r="M35" s="28">
        <f t="shared" si="12"/>
        <v>3</v>
      </c>
      <c r="N35" s="26">
        <f>I35*J35</f>
        <v>10102.556</v>
      </c>
      <c r="O35" s="28">
        <f t="shared" si="13"/>
        <v>3</v>
      </c>
      <c r="P35" s="28">
        <f t="shared" si="13"/>
        <v>3</v>
      </c>
    </row>
    <row r="36" spans="2:16" ht="12.75">
      <c r="B36" s="86">
        <v>23</v>
      </c>
      <c r="C36" s="92">
        <v>3535</v>
      </c>
      <c r="D36" s="77" t="s">
        <v>91</v>
      </c>
      <c r="E36" s="77" t="s">
        <v>88</v>
      </c>
      <c r="F36" s="77" t="s">
        <v>92</v>
      </c>
      <c r="G36" s="24">
        <v>0.5354398148148148</v>
      </c>
      <c r="H36" s="25">
        <f>IF(G36&gt;I$30,G36-I$30,G36+24-I$30)</f>
        <v>0.11877314814814816</v>
      </c>
      <c r="I36" s="26">
        <f>HOUR(H36)*60*60+MINUTE(H36)*60+SECOND(H36)</f>
        <v>10262</v>
      </c>
      <c r="J36" s="79">
        <v>0.985</v>
      </c>
      <c r="K36" s="26">
        <f>I36*J36</f>
        <v>10108.07</v>
      </c>
      <c r="L36" s="28">
        <f t="shared" si="12"/>
        <v>4</v>
      </c>
      <c r="M36" s="28">
        <f t="shared" si="12"/>
        <v>4</v>
      </c>
      <c r="N36" s="26">
        <f>I36*J36</f>
        <v>10108.07</v>
      </c>
      <c r="O36" s="28">
        <f t="shared" si="13"/>
        <v>4</v>
      </c>
      <c r="P36" s="28">
        <f t="shared" si="13"/>
        <v>4</v>
      </c>
    </row>
    <row r="37" spans="1:15" ht="14.25">
      <c r="A37" s="37" t="s">
        <v>36</v>
      </c>
      <c r="B37" s="37"/>
      <c r="C37" s="38"/>
      <c r="D37" s="38"/>
      <c r="E37" s="38"/>
      <c r="F37" s="38"/>
      <c r="G37" s="3"/>
      <c r="H37" s="39" t="s">
        <v>0</v>
      </c>
      <c r="I37" s="8">
        <v>0.4166666666666667</v>
      </c>
      <c r="J37" s="40"/>
      <c r="K37" s="41"/>
      <c r="L37" s="41"/>
      <c r="M37" s="42"/>
      <c r="N37" s="41"/>
      <c r="O37" s="41"/>
    </row>
    <row r="38" spans="2:16" ht="12.75">
      <c r="B38" s="11" t="s">
        <v>97</v>
      </c>
      <c r="C38" s="11" t="s">
        <v>1</v>
      </c>
      <c r="D38" s="98" t="s">
        <v>2</v>
      </c>
      <c r="E38" s="100" t="s">
        <v>3</v>
      </c>
      <c r="F38" s="100" t="s">
        <v>4</v>
      </c>
      <c r="G38" s="12" t="s">
        <v>5</v>
      </c>
      <c r="H38" s="13" t="s">
        <v>6</v>
      </c>
      <c r="I38" s="14" t="s">
        <v>6</v>
      </c>
      <c r="J38" s="96" t="s">
        <v>37</v>
      </c>
      <c r="K38" s="15" t="s">
        <v>8</v>
      </c>
      <c r="L38" s="16"/>
      <c r="M38" s="17"/>
      <c r="N38" s="15" t="s">
        <v>9</v>
      </c>
      <c r="O38" s="16"/>
      <c r="P38" s="17"/>
    </row>
    <row r="39" spans="2:16" ht="12.75">
      <c r="B39" s="18" t="s">
        <v>10</v>
      </c>
      <c r="C39" s="18" t="s">
        <v>10</v>
      </c>
      <c r="D39" s="99"/>
      <c r="E39" s="101"/>
      <c r="F39" s="101"/>
      <c r="G39" s="19" t="s">
        <v>11</v>
      </c>
      <c r="H39" s="19" t="s">
        <v>12</v>
      </c>
      <c r="I39" s="20" t="s">
        <v>12</v>
      </c>
      <c r="J39" s="97"/>
      <c r="K39" s="21" t="s">
        <v>13</v>
      </c>
      <c r="L39" s="21" t="s">
        <v>14</v>
      </c>
      <c r="M39" s="22" t="s">
        <v>15</v>
      </c>
      <c r="N39" s="21" t="s">
        <v>13</v>
      </c>
      <c r="O39" s="21" t="s">
        <v>14</v>
      </c>
      <c r="P39" s="22" t="s">
        <v>15</v>
      </c>
    </row>
    <row r="40" spans="2:16" ht="12.75">
      <c r="B40" s="86">
        <v>28</v>
      </c>
      <c r="C40" s="30"/>
      <c r="D40" s="31" t="s">
        <v>104</v>
      </c>
      <c r="E40" s="23"/>
      <c r="F40" s="23" t="s">
        <v>105</v>
      </c>
      <c r="G40" s="24">
        <v>0.5658101851851852</v>
      </c>
      <c r="H40" s="25">
        <f>IF(G40&gt;I$37,G40-I$37,G40+24-I$37)</f>
        <v>0.14914351851851854</v>
      </c>
      <c r="I40" s="26">
        <f>HOUR(H40)*60*60+MINUTE(H40)*60+SECOND(H40)</f>
        <v>12886</v>
      </c>
      <c r="J40" s="27">
        <v>1.021</v>
      </c>
      <c r="K40" s="26">
        <f>I40*J40</f>
        <v>13156.605999999998</v>
      </c>
      <c r="L40" s="28">
        <f>RANK(K40,K$40:K$42,1)</f>
        <v>1</v>
      </c>
      <c r="M40" s="28">
        <f>RANK(L40,L$40:L$42,1)</f>
        <v>1</v>
      </c>
      <c r="N40" s="26">
        <f>I40*J40</f>
        <v>13156.605999999998</v>
      </c>
      <c r="O40" s="28">
        <f>RANK(N40,N$40:N$42,1)</f>
        <v>1</v>
      </c>
      <c r="P40" s="28">
        <f>RANK(O40,O$40:O$42,1)</f>
        <v>1</v>
      </c>
    </row>
    <row r="41" spans="2:16" ht="12.75">
      <c r="B41" s="86">
        <v>26</v>
      </c>
      <c r="C41" s="30"/>
      <c r="D41" s="31" t="s">
        <v>102</v>
      </c>
      <c r="E41" s="23"/>
      <c r="F41" s="87" t="s">
        <v>103</v>
      </c>
      <c r="G41" s="24" t="s">
        <v>118</v>
      </c>
      <c r="H41" s="25"/>
      <c r="I41" s="26"/>
      <c r="J41" s="27">
        <v>0.882</v>
      </c>
      <c r="K41" s="26" t="s">
        <v>118</v>
      </c>
      <c r="L41" s="28" t="s">
        <v>119</v>
      </c>
      <c r="M41" s="28">
        <v>4</v>
      </c>
      <c r="N41" s="26" t="s">
        <v>118</v>
      </c>
      <c r="O41" s="28"/>
      <c r="P41" s="28">
        <v>4</v>
      </c>
    </row>
    <row r="42" spans="2:16" ht="12.75">
      <c r="B42" s="86">
        <v>27</v>
      </c>
      <c r="C42" s="30"/>
      <c r="D42" s="31" t="s">
        <v>106</v>
      </c>
      <c r="E42" s="23"/>
      <c r="F42" s="23" t="s">
        <v>107</v>
      </c>
      <c r="G42" s="24" t="s">
        <v>118</v>
      </c>
      <c r="H42" s="25"/>
      <c r="I42" s="26"/>
      <c r="J42" s="27">
        <v>1.057</v>
      </c>
      <c r="K42" s="26" t="s">
        <v>118</v>
      </c>
      <c r="L42" s="28" t="s">
        <v>119</v>
      </c>
      <c r="M42" s="28">
        <v>4</v>
      </c>
      <c r="N42" s="26" t="s">
        <v>118</v>
      </c>
      <c r="O42" s="28"/>
      <c r="P42" s="28">
        <v>4</v>
      </c>
    </row>
    <row r="43" spans="2:15" ht="15.75">
      <c r="B43" s="43"/>
      <c r="C43" s="44" t="s">
        <v>38</v>
      </c>
      <c r="D43" s="44"/>
      <c r="E43" s="44"/>
      <c r="F43" s="45"/>
      <c r="G43" s="45"/>
      <c r="H43" s="45"/>
      <c r="I43" s="45"/>
      <c r="J43" s="45"/>
      <c r="K43" s="35" t="s">
        <v>53</v>
      </c>
      <c r="L43" s="46"/>
      <c r="M43" s="45"/>
      <c r="N43" s="45"/>
      <c r="O43" s="47"/>
    </row>
    <row r="44" spans="2:15" ht="12.75">
      <c r="B44" s="1"/>
      <c r="C44" s="34" t="s">
        <v>35</v>
      </c>
      <c r="D44" s="32"/>
      <c r="E44" s="32"/>
      <c r="F44" s="43"/>
      <c r="G44" s="43"/>
      <c r="I44" s="3"/>
      <c r="J44" s="35"/>
      <c r="K44" s="68" t="s">
        <v>126</v>
      </c>
      <c r="L44" s="3"/>
      <c r="M44" s="48"/>
      <c r="N44" s="47"/>
      <c r="O44" s="43"/>
    </row>
  </sheetData>
  <mergeCells count="16">
    <mergeCell ref="J31:J32"/>
    <mergeCell ref="D38:D39"/>
    <mergeCell ref="E38:E39"/>
    <mergeCell ref="F38:F39"/>
    <mergeCell ref="J38:J39"/>
    <mergeCell ref="D31:D32"/>
    <mergeCell ref="E31:E32"/>
    <mergeCell ref="F31:F32"/>
    <mergeCell ref="J4:J5"/>
    <mergeCell ref="D19:D20"/>
    <mergeCell ref="E19:E20"/>
    <mergeCell ref="F19:F20"/>
    <mergeCell ref="J19:J20"/>
    <mergeCell ref="D4:D5"/>
    <mergeCell ref="E4:E5"/>
    <mergeCell ref="F4:F5"/>
  </mergeCells>
  <printOptions/>
  <pageMargins left="0.35433070866141736" right="0" top="0.31496062992125984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22">
      <selection activeCell="J34" sqref="J3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5.00390625" style="0" customWidth="1"/>
    <col min="4" max="4" width="13.8515625" style="0" customWidth="1"/>
    <col min="5" max="5" width="31.8515625" style="0" customWidth="1"/>
    <col min="6" max="6" width="8.8515625" style="0" customWidth="1"/>
    <col min="7" max="7" width="8.140625" style="0" customWidth="1"/>
    <col min="8" max="8" width="7.00390625" style="0" customWidth="1"/>
    <col min="9" max="9" width="5.28125" style="0" customWidth="1"/>
    <col min="10" max="10" width="7.7109375" style="0" customWidth="1"/>
    <col min="11" max="11" width="4.421875" style="0" customWidth="1"/>
    <col min="12" max="12" width="4.8515625" style="0" customWidth="1"/>
    <col min="13" max="13" width="7.8515625" style="0" customWidth="1"/>
    <col min="14" max="14" width="4.57421875" style="0" customWidth="1"/>
    <col min="15" max="15" width="4.421875" style="0" customWidth="1"/>
  </cols>
  <sheetData>
    <row r="1" spans="2:15" ht="15">
      <c r="B1" s="1"/>
      <c r="C1" s="1"/>
      <c r="D1" s="1"/>
      <c r="E1" s="2" t="s">
        <v>109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4" t="s">
        <v>108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65" t="s">
        <v>41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ht="14.25">
      <c r="A4" s="5" t="s">
        <v>40</v>
      </c>
      <c r="B4" s="5"/>
      <c r="C4" s="6"/>
      <c r="D4" s="6"/>
      <c r="E4" s="6"/>
      <c r="F4" s="6"/>
      <c r="G4" s="7"/>
      <c r="H4" s="7" t="s">
        <v>0</v>
      </c>
      <c r="I4" s="8">
        <v>0.4166666666666667</v>
      </c>
      <c r="J4" s="9"/>
      <c r="K4" s="10"/>
      <c r="L4" s="6"/>
      <c r="M4" s="10"/>
      <c r="N4" s="10"/>
      <c r="O4" s="6"/>
    </row>
    <row r="5" spans="1:15" ht="12.75">
      <c r="A5" s="11" t="s">
        <v>97</v>
      </c>
      <c r="B5" s="11" t="s">
        <v>1</v>
      </c>
      <c r="C5" s="98" t="s">
        <v>2</v>
      </c>
      <c r="D5" s="100" t="s">
        <v>3</v>
      </c>
      <c r="E5" s="100" t="s">
        <v>4</v>
      </c>
      <c r="F5" s="12" t="s">
        <v>5</v>
      </c>
      <c r="G5" s="13" t="s">
        <v>6</v>
      </c>
      <c r="H5" s="14" t="s">
        <v>6</v>
      </c>
      <c r="I5" s="96" t="s">
        <v>7</v>
      </c>
      <c r="J5" s="15" t="s">
        <v>8</v>
      </c>
      <c r="K5" s="16"/>
      <c r="L5" s="17"/>
      <c r="M5" s="15" t="s">
        <v>9</v>
      </c>
      <c r="N5" s="16"/>
      <c r="O5" s="17"/>
    </row>
    <row r="6" spans="1:15" ht="12.75">
      <c r="A6" s="18" t="s">
        <v>10</v>
      </c>
      <c r="B6" s="18" t="s">
        <v>10</v>
      </c>
      <c r="C6" s="99"/>
      <c r="D6" s="101"/>
      <c r="E6" s="101"/>
      <c r="F6" s="19" t="s">
        <v>11</v>
      </c>
      <c r="G6" s="19" t="s">
        <v>12</v>
      </c>
      <c r="H6" s="20" t="s">
        <v>12</v>
      </c>
      <c r="I6" s="97"/>
      <c r="J6" s="21" t="s">
        <v>13</v>
      </c>
      <c r="K6" s="21" t="s">
        <v>14</v>
      </c>
      <c r="L6" s="22" t="s">
        <v>15</v>
      </c>
      <c r="M6" s="21" t="s">
        <v>13</v>
      </c>
      <c r="N6" s="21" t="s">
        <v>14</v>
      </c>
      <c r="O6" s="22" t="s">
        <v>15</v>
      </c>
    </row>
    <row r="7" spans="1:15" ht="18" customHeight="1">
      <c r="A7" s="86">
        <v>11</v>
      </c>
      <c r="B7" s="72">
        <v>3131</v>
      </c>
      <c r="C7" s="73" t="s">
        <v>70</v>
      </c>
      <c r="D7" s="74" t="s">
        <v>26</v>
      </c>
      <c r="E7" s="74" t="s">
        <v>71</v>
      </c>
      <c r="F7" s="24">
        <v>0.5200578703703703</v>
      </c>
      <c r="G7" s="25">
        <f aca="true" t="shared" si="0" ref="G7:G24">IF(F7&gt;I$4,F7-I$4,F7+24-I$4)</f>
        <v>0.10339120370370364</v>
      </c>
      <c r="H7" s="26">
        <f aca="true" t="shared" si="1" ref="H7:H24">HOUR(G7)*60*60+MINUTE(G7)*60+SECOND(G7)</f>
        <v>8933</v>
      </c>
      <c r="I7" s="78">
        <v>1.081</v>
      </c>
      <c r="J7" s="26">
        <f aca="true" t="shared" si="2" ref="J7:J24">H7*I7</f>
        <v>9656.573</v>
      </c>
      <c r="K7" s="28">
        <f aca="true" t="shared" si="3" ref="K7:L9">RANK(J7,J$7:J$31,1)</f>
        <v>1</v>
      </c>
      <c r="L7" s="28">
        <f t="shared" si="3"/>
        <v>1</v>
      </c>
      <c r="M7" s="26">
        <f aca="true" t="shared" si="4" ref="M7:M24">H7*I7</f>
        <v>9656.573</v>
      </c>
      <c r="N7" s="28">
        <f aca="true" t="shared" si="5" ref="N7:O9">RANK(M7,M$7:M$31,1)</f>
        <v>1</v>
      </c>
      <c r="O7" s="28">
        <f t="shared" si="5"/>
        <v>1</v>
      </c>
    </row>
    <row r="8" spans="1:15" ht="18" customHeight="1">
      <c r="A8" s="86">
        <v>24</v>
      </c>
      <c r="B8" s="81">
        <v>1979</v>
      </c>
      <c r="C8" s="73" t="s">
        <v>93</v>
      </c>
      <c r="D8" s="74" t="s">
        <v>30</v>
      </c>
      <c r="E8" s="74" t="s">
        <v>94</v>
      </c>
      <c r="F8" s="24">
        <v>0.5303356481481482</v>
      </c>
      <c r="G8" s="25">
        <f t="shared" si="0"/>
        <v>0.11366898148148147</v>
      </c>
      <c r="H8" s="26">
        <f t="shared" si="1"/>
        <v>9821</v>
      </c>
      <c r="I8" s="78">
        <v>0.984</v>
      </c>
      <c r="J8" s="26">
        <f t="shared" si="2"/>
        <v>9663.864</v>
      </c>
      <c r="K8" s="28">
        <f t="shared" si="3"/>
        <v>2</v>
      </c>
      <c r="L8" s="28">
        <f t="shared" si="3"/>
        <v>2</v>
      </c>
      <c r="M8" s="26">
        <f t="shared" si="4"/>
        <v>9663.864</v>
      </c>
      <c r="N8" s="28">
        <f t="shared" si="5"/>
        <v>2</v>
      </c>
      <c r="O8" s="28">
        <f t="shared" si="5"/>
        <v>2</v>
      </c>
    </row>
    <row r="9" spans="1:15" ht="18" customHeight="1">
      <c r="A9" s="86">
        <v>16</v>
      </c>
      <c r="B9" s="72">
        <v>818</v>
      </c>
      <c r="C9" s="73" t="s">
        <v>78</v>
      </c>
      <c r="D9" s="74" t="s">
        <v>79</v>
      </c>
      <c r="E9" s="74" t="s">
        <v>80</v>
      </c>
      <c r="F9" s="24">
        <v>0.5258449074074074</v>
      </c>
      <c r="G9" s="25">
        <f t="shared" si="0"/>
        <v>0.10917824074074073</v>
      </c>
      <c r="H9" s="26">
        <f t="shared" si="1"/>
        <v>9433</v>
      </c>
      <c r="I9" s="78">
        <v>1.033</v>
      </c>
      <c r="J9" s="26">
        <f t="shared" si="2"/>
        <v>9744.288999999999</v>
      </c>
      <c r="K9" s="28">
        <f t="shared" si="3"/>
        <v>3</v>
      </c>
      <c r="L9" s="28">
        <f t="shared" si="3"/>
        <v>3</v>
      </c>
      <c r="M9" s="26">
        <f t="shared" si="4"/>
        <v>9744.288999999999</v>
      </c>
      <c r="N9" s="28">
        <f t="shared" si="5"/>
        <v>3</v>
      </c>
      <c r="O9" s="28">
        <f t="shared" si="5"/>
        <v>3</v>
      </c>
    </row>
    <row r="10" spans="1:15" ht="18" customHeight="1">
      <c r="A10" s="86">
        <v>8</v>
      </c>
      <c r="B10" s="75">
        <v>364</v>
      </c>
      <c r="C10" s="76" t="s">
        <v>65</v>
      </c>
      <c r="D10" s="77" t="s">
        <v>22</v>
      </c>
      <c r="E10" s="77" t="s">
        <v>23</v>
      </c>
      <c r="F10" s="24">
        <v>0.5182986111111111</v>
      </c>
      <c r="G10" s="25">
        <f t="shared" si="0"/>
        <v>0.1016319444444444</v>
      </c>
      <c r="H10" s="26">
        <f t="shared" si="1"/>
        <v>8781</v>
      </c>
      <c r="I10" s="79">
        <v>1.11</v>
      </c>
      <c r="J10" s="26">
        <f t="shared" si="2"/>
        <v>9746.910000000002</v>
      </c>
      <c r="K10" s="28">
        <f>RANK(J10,J$7:J$31,1)</f>
        <v>4</v>
      </c>
      <c r="L10" s="28">
        <v>4.5</v>
      </c>
      <c r="M10" s="26">
        <f t="shared" si="4"/>
        <v>9746.910000000002</v>
      </c>
      <c r="N10" s="28">
        <f>RANK(M10,M$7:M$31,1)</f>
        <v>4</v>
      </c>
      <c r="O10" s="28">
        <v>4.5</v>
      </c>
    </row>
    <row r="11" spans="1:15" ht="18" customHeight="1">
      <c r="A11" s="86">
        <v>20</v>
      </c>
      <c r="B11" s="81">
        <v>9939</v>
      </c>
      <c r="C11" s="73" t="s">
        <v>85</v>
      </c>
      <c r="D11" s="74" t="s">
        <v>30</v>
      </c>
      <c r="E11" s="74" t="s">
        <v>86</v>
      </c>
      <c r="F11" s="24">
        <v>0.5297106481481482</v>
      </c>
      <c r="G11" s="25">
        <f t="shared" si="0"/>
        <v>0.11304398148148148</v>
      </c>
      <c r="H11" s="26">
        <f t="shared" si="1"/>
        <v>9767</v>
      </c>
      <c r="I11" s="78">
        <v>0.998</v>
      </c>
      <c r="J11" s="26">
        <f t="shared" si="2"/>
        <v>9747.466</v>
      </c>
      <c r="K11" s="28">
        <v>4</v>
      </c>
      <c r="L11" s="28">
        <v>4.5</v>
      </c>
      <c r="M11" s="26">
        <f t="shared" si="4"/>
        <v>9747.466</v>
      </c>
      <c r="N11" s="28">
        <v>4</v>
      </c>
      <c r="O11" s="28">
        <v>4.5</v>
      </c>
    </row>
    <row r="12" spans="1:15" ht="18" customHeight="1">
      <c r="A12" s="86">
        <v>3</v>
      </c>
      <c r="B12" s="75" t="s">
        <v>56</v>
      </c>
      <c r="C12" s="76" t="s">
        <v>57</v>
      </c>
      <c r="D12" s="77" t="s">
        <v>19</v>
      </c>
      <c r="E12" s="77" t="s">
        <v>58</v>
      </c>
      <c r="F12" s="24">
        <v>0.5132638888888889</v>
      </c>
      <c r="G12" s="25">
        <f t="shared" si="0"/>
        <v>0.09659722222222217</v>
      </c>
      <c r="H12" s="26">
        <f t="shared" si="1"/>
        <v>8346</v>
      </c>
      <c r="I12" s="79">
        <v>1.169</v>
      </c>
      <c r="J12" s="26">
        <f t="shared" si="2"/>
        <v>9756.474</v>
      </c>
      <c r="K12" s="28">
        <f aca="true" t="shared" si="6" ref="K12:L24">RANK(J12,J$7:J$31,1)</f>
        <v>6</v>
      </c>
      <c r="L12" s="28">
        <f t="shared" si="6"/>
        <v>6</v>
      </c>
      <c r="M12" s="26">
        <f t="shared" si="4"/>
        <v>9756.474</v>
      </c>
      <c r="N12" s="28">
        <f aca="true" t="shared" si="7" ref="N12:O24">RANK(M12,M$7:M$31,1)</f>
        <v>6</v>
      </c>
      <c r="O12" s="28">
        <f t="shared" si="7"/>
        <v>6</v>
      </c>
    </row>
    <row r="13" spans="1:15" ht="18" customHeight="1">
      <c r="A13" s="86">
        <v>6</v>
      </c>
      <c r="B13" s="72">
        <v>480</v>
      </c>
      <c r="C13" s="73" t="s">
        <v>62</v>
      </c>
      <c r="D13" s="74" t="s">
        <v>19</v>
      </c>
      <c r="E13" s="74" t="s">
        <v>63</v>
      </c>
      <c r="F13" s="24">
        <v>0.5139467592592593</v>
      </c>
      <c r="G13" s="25">
        <f t="shared" si="0"/>
        <v>0.09728009259259257</v>
      </c>
      <c r="H13" s="26">
        <f t="shared" si="1"/>
        <v>8405</v>
      </c>
      <c r="I13" s="78">
        <v>1.161</v>
      </c>
      <c r="J13" s="26">
        <f t="shared" si="2"/>
        <v>9758.205</v>
      </c>
      <c r="K13" s="28">
        <f t="shared" si="6"/>
        <v>7</v>
      </c>
      <c r="L13" s="28">
        <f t="shared" si="6"/>
        <v>7</v>
      </c>
      <c r="M13" s="26">
        <f t="shared" si="4"/>
        <v>9758.205</v>
      </c>
      <c r="N13" s="28">
        <f t="shared" si="7"/>
        <v>7</v>
      </c>
      <c r="O13" s="28">
        <f t="shared" si="7"/>
        <v>7</v>
      </c>
    </row>
    <row r="14" spans="1:15" ht="18" customHeight="1">
      <c r="A14" s="86">
        <v>9</v>
      </c>
      <c r="B14" s="72">
        <v>2906</v>
      </c>
      <c r="C14" s="73" t="s">
        <v>47</v>
      </c>
      <c r="D14" s="74" t="s">
        <v>48</v>
      </c>
      <c r="E14" s="74" t="s">
        <v>66</v>
      </c>
      <c r="F14" s="24">
        <v>0.5188425925925926</v>
      </c>
      <c r="G14" s="25">
        <f t="shared" si="0"/>
        <v>0.10217592592592589</v>
      </c>
      <c r="H14" s="26">
        <f t="shared" si="1"/>
        <v>8828</v>
      </c>
      <c r="I14" s="78">
        <v>1.106</v>
      </c>
      <c r="J14" s="26">
        <f t="shared" si="2"/>
        <v>9763.768</v>
      </c>
      <c r="K14" s="28">
        <f t="shared" si="6"/>
        <v>8</v>
      </c>
      <c r="L14" s="28">
        <f t="shared" si="6"/>
        <v>8</v>
      </c>
      <c r="M14" s="26">
        <f t="shared" si="4"/>
        <v>9763.768</v>
      </c>
      <c r="N14" s="28">
        <f t="shared" si="7"/>
        <v>8</v>
      </c>
      <c r="O14" s="28">
        <f t="shared" si="7"/>
        <v>8</v>
      </c>
    </row>
    <row r="15" spans="1:15" ht="18" customHeight="1">
      <c r="A15" s="86">
        <v>18</v>
      </c>
      <c r="B15" s="80">
        <v>9995</v>
      </c>
      <c r="C15" s="76" t="s">
        <v>31</v>
      </c>
      <c r="D15" s="77" t="s">
        <v>32</v>
      </c>
      <c r="E15" s="77" t="s">
        <v>33</v>
      </c>
      <c r="F15" s="24">
        <v>0.529537037037037</v>
      </c>
      <c r="G15" s="25">
        <f t="shared" si="0"/>
        <v>0.11287037037037034</v>
      </c>
      <c r="H15" s="26">
        <f t="shared" si="1"/>
        <v>9752</v>
      </c>
      <c r="I15" s="79">
        <v>1.002</v>
      </c>
      <c r="J15" s="26">
        <f t="shared" si="2"/>
        <v>9771.504</v>
      </c>
      <c r="K15" s="28">
        <f t="shared" si="6"/>
        <v>9</v>
      </c>
      <c r="L15" s="28">
        <f t="shared" si="6"/>
        <v>9</v>
      </c>
      <c r="M15" s="26">
        <f t="shared" si="4"/>
        <v>9771.504</v>
      </c>
      <c r="N15" s="28">
        <f t="shared" si="7"/>
        <v>9</v>
      </c>
      <c r="O15" s="28">
        <f t="shared" si="7"/>
        <v>9</v>
      </c>
    </row>
    <row r="16" spans="1:15" ht="18" customHeight="1">
      <c r="A16" s="86">
        <v>14</v>
      </c>
      <c r="B16" s="72">
        <v>10105</v>
      </c>
      <c r="C16" s="73" t="s">
        <v>75</v>
      </c>
      <c r="D16" s="74" t="s">
        <v>27</v>
      </c>
      <c r="E16" s="74" t="s">
        <v>49</v>
      </c>
      <c r="F16" s="24">
        <v>0.5258564814814815</v>
      </c>
      <c r="G16" s="25">
        <f t="shared" si="0"/>
        <v>0.10918981481481477</v>
      </c>
      <c r="H16" s="26">
        <f t="shared" si="1"/>
        <v>9434</v>
      </c>
      <c r="I16" s="78">
        <v>1.042</v>
      </c>
      <c r="J16" s="26">
        <f t="shared" si="2"/>
        <v>9830.228000000001</v>
      </c>
      <c r="K16" s="28">
        <f t="shared" si="6"/>
        <v>10</v>
      </c>
      <c r="L16" s="28">
        <f t="shared" si="6"/>
        <v>10</v>
      </c>
      <c r="M16" s="26">
        <f t="shared" si="4"/>
        <v>9830.228000000001</v>
      </c>
      <c r="N16" s="28">
        <f t="shared" si="7"/>
        <v>10</v>
      </c>
      <c r="O16" s="28">
        <f t="shared" si="7"/>
        <v>10</v>
      </c>
    </row>
    <row r="17" spans="1:15" ht="18" customHeight="1">
      <c r="A17" s="86">
        <v>25</v>
      </c>
      <c r="B17" s="72">
        <v>1982</v>
      </c>
      <c r="C17" s="73" t="s">
        <v>95</v>
      </c>
      <c r="D17" s="74" t="s">
        <v>51</v>
      </c>
      <c r="E17" s="74" t="s">
        <v>52</v>
      </c>
      <c r="F17" s="24">
        <v>0.5435069444444445</v>
      </c>
      <c r="G17" s="25">
        <f t="shared" si="0"/>
        <v>0.1268402777777778</v>
      </c>
      <c r="H17" s="26">
        <f t="shared" si="1"/>
        <v>10959</v>
      </c>
      <c r="I17" s="78">
        <v>0.9</v>
      </c>
      <c r="J17" s="26">
        <f t="shared" si="2"/>
        <v>9863.1</v>
      </c>
      <c r="K17" s="28">
        <f t="shared" si="6"/>
        <v>11</v>
      </c>
      <c r="L17" s="28">
        <f t="shared" si="6"/>
        <v>11</v>
      </c>
      <c r="M17" s="26">
        <f t="shared" si="4"/>
        <v>9863.1</v>
      </c>
      <c r="N17" s="28">
        <f t="shared" si="7"/>
        <v>11</v>
      </c>
      <c r="O17" s="28">
        <f t="shared" si="7"/>
        <v>11</v>
      </c>
    </row>
    <row r="18" spans="1:15" ht="18" customHeight="1">
      <c r="A18" s="86">
        <v>19</v>
      </c>
      <c r="B18" s="93">
        <v>1987</v>
      </c>
      <c r="C18" s="84" t="s">
        <v>84</v>
      </c>
      <c r="D18" s="74" t="s">
        <v>30</v>
      </c>
      <c r="E18" s="74" t="s">
        <v>34</v>
      </c>
      <c r="F18" s="24">
        <v>0.5309490740740741</v>
      </c>
      <c r="G18" s="25">
        <f t="shared" si="0"/>
        <v>0.11428240740740742</v>
      </c>
      <c r="H18" s="26">
        <f t="shared" si="1"/>
        <v>9874</v>
      </c>
      <c r="I18" s="78">
        <v>1</v>
      </c>
      <c r="J18" s="26">
        <f t="shared" si="2"/>
        <v>9874</v>
      </c>
      <c r="K18" s="28">
        <f t="shared" si="6"/>
        <v>12</v>
      </c>
      <c r="L18" s="28">
        <f t="shared" si="6"/>
        <v>12</v>
      </c>
      <c r="M18" s="26">
        <f t="shared" si="4"/>
        <v>9874</v>
      </c>
      <c r="N18" s="28">
        <f t="shared" si="7"/>
        <v>12</v>
      </c>
      <c r="O18" s="28">
        <f t="shared" si="7"/>
        <v>12</v>
      </c>
    </row>
    <row r="19" spans="1:15" ht="18" customHeight="1">
      <c r="A19" s="86">
        <v>13</v>
      </c>
      <c r="B19" s="72">
        <v>2028</v>
      </c>
      <c r="C19" s="73" t="s">
        <v>24</v>
      </c>
      <c r="D19" s="74" t="s">
        <v>25</v>
      </c>
      <c r="E19" s="74" t="s">
        <v>74</v>
      </c>
      <c r="F19" s="24">
        <v>0.5247106481481482</v>
      </c>
      <c r="G19" s="25">
        <f t="shared" si="0"/>
        <v>0.10804398148148148</v>
      </c>
      <c r="H19" s="26">
        <f t="shared" si="1"/>
        <v>9335</v>
      </c>
      <c r="I19" s="78">
        <v>1.062</v>
      </c>
      <c r="J19" s="26">
        <f t="shared" si="2"/>
        <v>9913.77</v>
      </c>
      <c r="K19" s="28">
        <f t="shared" si="6"/>
        <v>13</v>
      </c>
      <c r="L19" s="28">
        <f t="shared" si="6"/>
        <v>13</v>
      </c>
      <c r="M19" s="26">
        <f t="shared" si="4"/>
        <v>9913.77</v>
      </c>
      <c r="N19" s="28">
        <f t="shared" si="7"/>
        <v>13</v>
      </c>
      <c r="O19" s="28">
        <f t="shared" si="7"/>
        <v>13</v>
      </c>
    </row>
    <row r="20" spans="1:15" ht="18" customHeight="1">
      <c r="A20" s="86">
        <v>4</v>
      </c>
      <c r="B20" s="75">
        <v>12122</v>
      </c>
      <c r="C20" s="76" t="s">
        <v>59</v>
      </c>
      <c r="D20" s="77" t="s">
        <v>19</v>
      </c>
      <c r="E20" s="77" t="s">
        <v>60</v>
      </c>
      <c r="F20" s="24">
        <v>0.5168634259259259</v>
      </c>
      <c r="G20" s="25">
        <f t="shared" si="0"/>
        <v>0.10019675925925925</v>
      </c>
      <c r="H20" s="26">
        <f t="shared" si="1"/>
        <v>8657</v>
      </c>
      <c r="I20" s="79">
        <v>1.165</v>
      </c>
      <c r="J20" s="26">
        <f t="shared" si="2"/>
        <v>10085.405</v>
      </c>
      <c r="K20" s="28">
        <f t="shared" si="6"/>
        <v>14</v>
      </c>
      <c r="L20" s="28">
        <f t="shared" si="6"/>
        <v>14</v>
      </c>
      <c r="M20" s="26">
        <f t="shared" si="4"/>
        <v>10085.405</v>
      </c>
      <c r="N20" s="28">
        <f t="shared" si="7"/>
        <v>14</v>
      </c>
      <c r="O20" s="28">
        <f t="shared" si="7"/>
        <v>14</v>
      </c>
    </row>
    <row r="21" spans="1:15" ht="18" customHeight="1">
      <c r="A21" s="86">
        <v>22</v>
      </c>
      <c r="B21" s="72">
        <v>911</v>
      </c>
      <c r="C21" s="73" t="s">
        <v>50</v>
      </c>
      <c r="D21" s="74" t="s">
        <v>30</v>
      </c>
      <c r="E21" s="74" t="s">
        <v>28</v>
      </c>
      <c r="F21" s="24">
        <v>0.5352546296296297</v>
      </c>
      <c r="G21" s="25">
        <f t="shared" si="0"/>
        <v>0.11858796296296298</v>
      </c>
      <c r="H21" s="26">
        <f t="shared" si="1"/>
        <v>10246</v>
      </c>
      <c r="I21" s="78">
        <v>0.986</v>
      </c>
      <c r="J21" s="26">
        <f t="shared" si="2"/>
        <v>10102.556</v>
      </c>
      <c r="K21" s="28">
        <f t="shared" si="6"/>
        <v>15</v>
      </c>
      <c r="L21" s="28">
        <f t="shared" si="6"/>
        <v>15</v>
      </c>
      <c r="M21" s="26">
        <f t="shared" si="4"/>
        <v>10102.556</v>
      </c>
      <c r="N21" s="28">
        <f t="shared" si="7"/>
        <v>15</v>
      </c>
      <c r="O21" s="28">
        <f t="shared" si="7"/>
        <v>15</v>
      </c>
    </row>
    <row r="22" spans="1:15" ht="18" customHeight="1">
      <c r="A22" s="86">
        <v>23</v>
      </c>
      <c r="B22" s="80">
        <v>3535</v>
      </c>
      <c r="C22" s="76" t="s">
        <v>91</v>
      </c>
      <c r="D22" s="77" t="s">
        <v>88</v>
      </c>
      <c r="E22" s="77" t="s">
        <v>92</v>
      </c>
      <c r="F22" s="24">
        <v>0.5354398148148148</v>
      </c>
      <c r="G22" s="25">
        <f t="shared" si="0"/>
        <v>0.11877314814814816</v>
      </c>
      <c r="H22" s="26">
        <f t="shared" si="1"/>
        <v>10262</v>
      </c>
      <c r="I22" s="79">
        <v>0.985</v>
      </c>
      <c r="J22" s="26">
        <f t="shared" si="2"/>
        <v>10108.07</v>
      </c>
      <c r="K22" s="28">
        <f t="shared" si="6"/>
        <v>16</v>
      </c>
      <c r="L22" s="28">
        <f t="shared" si="6"/>
        <v>16</v>
      </c>
      <c r="M22" s="26">
        <f t="shared" si="4"/>
        <v>10108.07</v>
      </c>
      <c r="N22" s="28">
        <f t="shared" si="7"/>
        <v>16</v>
      </c>
      <c r="O22" s="28">
        <f t="shared" si="7"/>
        <v>16</v>
      </c>
    </row>
    <row r="23" spans="1:15" ht="18" customHeight="1">
      <c r="A23" s="86">
        <v>10</v>
      </c>
      <c r="B23" s="72">
        <v>2508</v>
      </c>
      <c r="C23" s="73" t="s">
        <v>67</v>
      </c>
      <c r="D23" s="74" t="s">
        <v>68</v>
      </c>
      <c r="E23" s="74" t="s">
        <v>69</v>
      </c>
      <c r="F23" s="24">
        <v>0.5240625</v>
      </c>
      <c r="G23" s="25">
        <f t="shared" si="0"/>
        <v>0.1073958333333333</v>
      </c>
      <c r="H23" s="26">
        <f t="shared" si="1"/>
        <v>9279</v>
      </c>
      <c r="I23" s="78">
        <v>1.094</v>
      </c>
      <c r="J23" s="26">
        <f t="shared" si="2"/>
        <v>10151.226</v>
      </c>
      <c r="K23" s="28">
        <f t="shared" si="6"/>
        <v>17</v>
      </c>
      <c r="L23" s="28">
        <f t="shared" si="6"/>
        <v>17</v>
      </c>
      <c r="M23" s="26">
        <f t="shared" si="4"/>
        <v>10151.226</v>
      </c>
      <c r="N23" s="28">
        <f t="shared" si="7"/>
        <v>17</v>
      </c>
      <c r="O23" s="28">
        <f t="shared" si="7"/>
        <v>17</v>
      </c>
    </row>
    <row r="24" spans="1:15" ht="18" customHeight="1">
      <c r="A24" s="86">
        <v>1</v>
      </c>
      <c r="B24" s="72">
        <v>2055</v>
      </c>
      <c r="C24" s="73" t="s">
        <v>16</v>
      </c>
      <c r="D24" s="74" t="s">
        <v>17</v>
      </c>
      <c r="E24" s="74" t="s">
        <v>18</v>
      </c>
      <c r="F24" s="24">
        <v>0.5011921296296297</v>
      </c>
      <c r="G24" s="25">
        <f t="shared" si="0"/>
        <v>0.08452546296296298</v>
      </c>
      <c r="H24" s="26">
        <f t="shared" si="1"/>
        <v>7303</v>
      </c>
      <c r="I24" s="78">
        <v>1.392</v>
      </c>
      <c r="J24" s="26">
        <f t="shared" si="2"/>
        <v>10165.776</v>
      </c>
      <c r="K24" s="28">
        <f t="shared" si="6"/>
        <v>18</v>
      </c>
      <c r="L24" s="28">
        <f t="shared" si="6"/>
        <v>18</v>
      </c>
      <c r="M24" s="26">
        <f t="shared" si="4"/>
        <v>10165.776</v>
      </c>
      <c r="N24" s="28">
        <f t="shared" si="7"/>
        <v>18</v>
      </c>
      <c r="O24" s="28">
        <f t="shared" si="7"/>
        <v>18</v>
      </c>
    </row>
    <row r="25" spans="1:15" ht="18" customHeight="1">
      <c r="A25" s="86">
        <v>2</v>
      </c>
      <c r="B25" s="75" t="s">
        <v>98</v>
      </c>
      <c r="C25" s="76" t="s">
        <v>99</v>
      </c>
      <c r="D25" s="77" t="s">
        <v>100</v>
      </c>
      <c r="E25" s="77" t="s">
        <v>101</v>
      </c>
      <c r="F25" s="24" t="s">
        <v>118</v>
      </c>
      <c r="G25" s="25"/>
      <c r="H25" s="26"/>
      <c r="I25" s="79">
        <v>1.199</v>
      </c>
      <c r="J25" s="26" t="s">
        <v>118</v>
      </c>
      <c r="K25" s="28"/>
      <c r="L25" s="28">
        <v>26</v>
      </c>
      <c r="M25" s="26" t="s">
        <v>118</v>
      </c>
      <c r="N25" s="28" t="s">
        <v>119</v>
      </c>
      <c r="O25" s="28">
        <v>26</v>
      </c>
    </row>
    <row r="26" spans="1:15" ht="18" customHeight="1">
      <c r="A26" s="86">
        <v>5</v>
      </c>
      <c r="B26" s="72">
        <v>1291</v>
      </c>
      <c r="C26" s="73" t="s">
        <v>61</v>
      </c>
      <c r="D26" s="74" t="s">
        <v>19</v>
      </c>
      <c r="E26" s="74" t="s">
        <v>29</v>
      </c>
      <c r="F26" s="24" t="s">
        <v>118</v>
      </c>
      <c r="G26" s="25"/>
      <c r="H26" s="26"/>
      <c r="I26" s="78">
        <v>1.165</v>
      </c>
      <c r="J26" s="26" t="s">
        <v>118</v>
      </c>
      <c r="K26" s="28"/>
      <c r="L26" s="28">
        <v>26</v>
      </c>
      <c r="M26" s="26" t="s">
        <v>118</v>
      </c>
      <c r="N26" s="28" t="s">
        <v>119</v>
      </c>
      <c r="O26" s="28">
        <v>26</v>
      </c>
    </row>
    <row r="27" spans="1:15" ht="18" customHeight="1">
      <c r="A27" s="86">
        <v>7</v>
      </c>
      <c r="B27" s="72">
        <v>1807</v>
      </c>
      <c r="C27" s="73" t="s">
        <v>20</v>
      </c>
      <c r="D27" s="74" t="s">
        <v>21</v>
      </c>
      <c r="E27" s="74" t="s">
        <v>64</v>
      </c>
      <c r="F27" s="24" t="s">
        <v>118</v>
      </c>
      <c r="G27" s="25"/>
      <c r="H27" s="26"/>
      <c r="I27" s="78">
        <v>1.132</v>
      </c>
      <c r="J27" s="26" t="s">
        <v>118</v>
      </c>
      <c r="K27" s="28"/>
      <c r="L27" s="28">
        <v>26</v>
      </c>
      <c r="M27" s="26" t="s">
        <v>118</v>
      </c>
      <c r="N27" s="28" t="s">
        <v>119</v>
      </c>
      <c r="O27" s="28">
        <v>26</v>
      </c>
    </row>
    <row r="28" spans="1:15" ht="18" customHeight="1">
      <c r="A28" s="86">
        <v>12</v>
      </c>
      <c r="B28" s="72">
        <v>2111</v>
      </c>
      <c r="C28" s="73" t="s">
        <v>72</v>
      </c>
      <c r="D28" s="74" t="s">
        <v>26</v>
      </c>
      <c r="E28" s="74" t="s">
        <v>73</v>
      </c>
      <c r="F28" s="24" t="s">
        <v>118</v>
      </c>
      <c r="G28" s="25"/>
      <c r="H28" s="26"/>
      <c r="I28" s="78">
        <v>1.076</v>
      </c>
      <c r="J28" s="26" t="s">
        <v>118</v>
      </c>
      <c r="K28" s="28"/>
      <c r="L28" s="28">
        <v>26</v>
      </c>
      <c r="M28" s="26" t="s">
        <v>118</v>
      </c>
      <c r="N28" s="28" t="s">
        <v>119</v>
      </c>
      <c r="O28" s="28">
        <v>26</v>
      </c>
    </row>
    <row r="29" spans="1:15" ht="18" customHeight="1">
      <c r="A29" s="86">
        <v>15</v>
      </c>
      <c r="B29" s="72">
        <v>3512</v>
      </c>
      <c r="C29" s="73" t="s">
        <v>76</v>
      </c>
      <c r="D29" s="74" t="s">
        <v>27</v>
      </c>
      <c r="E29" s="74" t="s">
        <v>77</v>
      </c>
      <c r="F29" s="24" t="s">
        <v>118</v>
      </c>
      <c r="G29" s="25"/>
      <c r="H29" s="26"/>
      <c r="I29" s="78">
        <v>1.037</v>
      </c>
      <c r="J29" s="26" t="s">
        <v>118</v>
      </c>
      <c r="K29" s="28"/>
      <c r="L29" s="28">
        <v>26</v>
      </c>
      <c r="M29" s="26" t="s">
        <v>118</v>
      </c>
      <c r="N29" s="28" t="s">
        <v>119</v>
      </c>
      <c r="O29" s="28">
        <v>26</v>
      </c>
    </row>
    <row r="30" spans="1:15" ht="18" customHeight="1">
      <c r="A30" s="86">
        <v>17</v>
      </c>
      <c r="B30" s="72">
        <v>2727</v>
      </c>
      <c r="C30" s="73" t="s">
        <v>81</v>
      </c>
      <c r="D30" s="74" t="s">
        <v>82</v>
      </c>
      <c r="E30" s="74" t="s">
        <v>83</v>
      </c>
      <c r="F30" s="24" t="s">
        <v>118</v>
      </c>
      <c r="G30" s="25"/>
      <c r="H30" s="26"/>
      <c r="I30" s="78">
        <v>1.006</v>
      </c>
      <c r="J30" s="26" t="s">
        <v>118</v>
      </c>
      <c r="K30" s="28"/>
      <c r="L30" s="28">
        <v>26</v>
      </c>
      <c r="M30" s="26" t="s">
        <v>118</v>
      </c>
      <c r="N30" s="28" t="s">
        <v>119</v>
      </c>
      <c r="O30" s="28">
        <v>26</v>
      </c>
    </row>
    <row r="31" spans="1:15" ht="18" customHeight="1">
      <c r="A31" s="86">
        <v>21</v>
      </c>
      <c r="B31" s="89">
        <v>1444</v>
      </c>
      <c r="C31" s="74" t="s">
        <v>87</v>
      </c>
      <c r="D31" s="74" t="s">
        <v>88</v>
      </c>
      <c r="E31" s="74" t="s">
        <v>89</v>
      </c>
      <c r="F31" s="24" t="s">
        <v>118</v>
      </c>
      <c r="G31" s="25"/>
      <c r="H31" s="26"/>
      <c r="I31" s="78">
        <v>0.996</v>
      </c>
      <c r="J31" s="26" t="s">
        <v>118</v>
      </c>
      <c r="K31" s="28"/>
      <c r="L31" s="28">
        <v>26</v>
      </c>
      <c r="M31" s="26" t="s">
        <v>118</v>
      </c>
      <c r="N31" s="28" t="s">
        <v>119</v>
      </c>
      <c r="O31" s="28">
        <v>26</v>
      </c>
    </row>
    <row r="32" spans="2:15" ht="12.75">
      <c r="B32" s="1"/>
      <c r="C32" s="32"/>
      <c r="D32" s="32"/>
      <c r="E32" s="32"/>
      <c r="F32" s="43"/>
      <c r="G32" s="43"/>
      <c r="H32" s="43"/>
      <c r="I32" s="43"/>
      <c r="J32" s="3"/>
      <c r="K32" s="43"/>
      <c r="L32" s="3"/>
      <c r="M32" s="48"/>
      <c r="N32" s="47"/>
      <c r="O32" s="43"/>
    </row>
    <row r="33" spans="2:15" ht="12.75">
      <c r="B33" s="1"/>
      <c r="C33" s="32" t="s">
        <v>35</v>
      </c>
      <c r="D33" s="1"/>
      <c r="E33" s="1"/>
      <c r="F33" s="1"/>
      <c r="G33" s="1"/>
      <c r="H33" s="35"/>
      <c r="I33" s="3"/>
      <c r="J33" s="35" t="s">
        <v>53</v>
      </c>
      <c r="K33" s="49"/>
      <c r="L33" s="35"/>
      <c r="M33" s="48"/>
      <c r="N33" s="49"/>
      <c r="O33" s="3"/>
    </row>
    <row r="34" ht="12.75">
      <c r="J34" s="68" t="s">
        <v>125</v>
      </c>
    </row>
  </sheetData>
  <mergeCells count="4">
    <mergeCell ref="I5:I6"/>
    <mergeCell ref="C5:C6"/>
    <mergeCell ref="D5:D6"/>
    <mergeCell ref="E5:E6"/>
  </mergeCells>
  <printOptions/>
  <pageMargins left="0.35433070866141736" right="0" top="0.3937007874015748" bottom="0" header="0" footer="0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25">
      <selection activeCell="K44" sqref="K44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7.140625" style="0" customWidth="1"/>
    <col min="4" max="4" width="25.57421875" style="0" customWidth="1"/>
    <col min="5" max="5" width="13.57421875" style="0" customWidth="1"/>
    <col min="6" max="6" width="31.8515625" style="0" customWidth="1"/>
    <col min="7" max="7" width="8.00390625" style="0" customWidth="1"/>
    <col min="8" max="8" width="8.8515625" style="0" customWidth="1"/>
    <col min="9" max="9" width="7.421875" style="0" customWidth="1"/>
    <col min="10" max="10" width="6.7109375" style="0" customWidth="1"/>
    <col min="11" max="11" width="7.57421875" style="0" customWidth="1"/>
    <col min="12" max="12" width="4.57421875" style="0" customWidth="1"/>
    <col min="13" max="13" width="4.7109375" style="0" customWidth="1"/>
    <col min="14" max="14" width="7.28125" style="0" customWidth="1"/>
    <col min="15" max="15" width="4.421875" style="0" customWidth="1"/>
    <col min="16" max="16" width="4.8515625" style="0" customWidth="1"/>
  </cols>
  <sheetData>
    <row r="1" spans="2:15" ht="15">
      <c r="B1" s="1"/>
      <c r="C1" s="1"/>
      <c r="D1" s="1"/>
      <c r="E1" s="2"/>
      <c r="F1" s="1"/>
      <c r="G1" s="2" t="s">
        <v>54</v>
      </c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112</v>
      </c>
      <c r="I2" s="1"/>
      <c r="J2" s="1"/>
      <c r="K2" s="1"/>
      <c r="L2" s="1"/>
      <c r="M2" s="1"/>
      <c r="N2" s="1"/>
      <c r="O2" s="1"/>
    </row>
    <row r="3" spans="1:15" ht="20.25" customHeight="1">
      <c r="A3" s="5" t="s">
        <v>117</v>
      </c>
      <c r="C3" s="6"/>
      <c r="D3" s="6"/>
      <c r="E3" s="6"/>
      <c r="F3" s="6"/>
      <c r="G3" s="7"/>
      <c r="H3" s="7" t="s">
        <v>0</v>
      </c>
      <c r="I3" s="8">
        <v>0.5972222222222222</v>
      </c>
      <c r="J3" s="9"/>
      <c r="K3" s="10"/>
      <c r="L3" s="6"/>
      <c r="M3" s="10"/>
      <c r="N3" s="10"/>
      <c r="O3" s="6"/>
    </row>
    <row r="4" spans="2:16" ht="12.75">
      <c r="B4" s="11" t="s">
        <v>97</v>
      </c>
      <c r="C4" s="11" t="s">
        <v>1</v>
      </c>
      <c r="D4" s="98" t="s">
        <v>2</v>
      </c>
      <c r="E4" s="100" t="s">
        <v>3</v>
      </c>
      <c r="F4" s="100" t="s">
        <v>4</v>
      </c>
      <c r="G4" s="12" t="s">
        <v>5</v>
      </c>
      <c r="H4" s="13" t="s">
        <v>6</v>
      </c>
      <c r="I4" s="14" t="s">
        <v>6</v>
      </c>
      <c r="J4" s="96" t="s">
        <v>7</v>
      </c>
      <c r="K4" s="15" t="s">
        <v>8</v>
      </c>
      <c r="L4" s="16"/>
      <c r="M4" s="17"/>
      <c r="N4" s="15" t="s">
        <v>9</v>
      </c>
      <c r="O4" s="16"/>
      <c r="P4" s="17"/>
    </row>
    <row r="5" spans="2:16" ht="12.75">
      <c r="B5" s="18" t="s">
        <v>10</v>
      </c>
      <c r="C5" s="18" t="s">
        <v>10</v>
      </c>
      <c r="D5" s="99"/>
      <c r="E5" s="101"/>
      <c r="F5" s="101"/>
      <c r="G5" s="19" t="s">
        <v>11</v>
      </c>
      <c r="H5" s="19" t="s">
        <v>12</v>
      </c>
      <c r="I5" s="20" t="s">
        <v>12</v>
      </c>
      <c r="J5" s="97"/>
      <c r="K5" s="21" t="s">
        <v>13</v>
      </c>
      <c r="L5" s="21" t="s">
        <v>14</v>
      </c>
      <c r="M5" s="22" t="s">
        <v>15</v>
      </c>
      <c r="N5" s="21" t="s">
        <v>13</v>
      </c>
      <c r="O5" s="21" t="s">
        <v>14</v>
      </c>
      <c r="P5" s="22" t="s">
        <v>15</v>
      </c>
    </row>
    <row r="6" spans="2:16" ht="12.75">
      <c r="B6" s="86">
        <v>11</v>
      </c>
      <c r="C6" s="72">
        <v>3131</v>
      </c>
      <c r="D6" s="73" t="s">
        <v>70</v>
      </c>
      <c r="E6" s="74" t="s">
        <v>26</v>
      </c>
      <c r="F6" s="74" t="s">
        <v>71</v>
      </c>
      <c r="G6" s="24">
        <v>0.6409837962962963</v>
      </c>
      <c r="H6" s="25">
        <f>IF(G6&gt;I$3,G6-I$3,G6+24-I$3)</f>
        <v>0.043761574074074105</v>
      </c>
      <c r="I6" s="26">
        <f>HOUR(H6)*60*60+MINUTE(H6)*60+SECOND(H6)</f>
        <v>3781</v>
      </c>
      <c r="J6" s="78">
        <v>1.081</v>
      </c>
      <c r="K6" s="26">
        <f>I6*J6</f>
        <v>4087.261</v>
      </c>
      <c r="L6" s="28">
        <f>RANK(K6,K$6:K$17,1)</f>
        <v>1</v>
      </c>
      <c r="M6" s="28">
        <f>RANK(L6,L$6:L$17,1)</f>
        <v>1</v>
      </c>
      <c r="N6" s="26">
        <f>I6*J6</f>
        <v>4087.261</v>
      </c>
      <c r="O6" s="28">
        <f>RANK(N6,N$6:N$17,1)</f>
        <v>1</v>
      </c>
      <c r="P6" s="28">
        <f>RANK(O6,O$6:O$17,1)</f>
        <v>1</v>
      </c>
    </row>
    <row r="7" spans="2:16" ht="12.75">
      <c r="B7" s="86">
        <v>6</v>
      </c>
      <c r="C7" s="72">
        <v>480</v>
      </c>
      <c r="D7" s="73" t="s">
        <v>62</v>
      </c>
      <c r="E7" s="74" t="s">
        <v>19</v>
      </c>
      <c r="F7" s="74" t="s">
        <v>63</v>
      </c>
      <c r="G7" s="24">
        <v>0.6381944444444444</v>
      </c>
      <c r="H7" s="25">
        <f>IF(G7&gt;I$3,G7-I$3,G7+24-I$3)</f>
        <v>0.04097222222222219</v>
      </c>
      <c r="I7" s="26">
        <f>HOUR(H7)*60*60+MINUTE(H7)*60+SECOND(H7)</f>
        <v>3540</v>
      </c>
      <c r="J7" s="78">
        <v>1.161</v>
      </c>
      <c r="K7" s="26">
        <f>I7*J7</f>
        <v>4109.9400000000005</v>
      </c>
      <c r="L7" s="28">
        <f>RANK(K7,K$6:K$17,1)</f>
        <v>2</v>
      </c>
      <c r="M7" s="28">
        <f>RANK(L7,L$6:L$17,1)</f>
        <v>2</v>
      </c>
      <c r="N7" s="26">
        <f>I7*J7</f>
        <v>4109.9400000000005</v>
      </c>
      <c r="O7" s="28">
        <f>RANK(N7,N$6:N$17,1)</f>
        <v>2</v>
      </c>
      <c r="P7" s="28">
        <f>RANK(O7,O$6:O$17,1)</f>
        <v>2</v>
      </c>
    </row>
    <row r="8" spans="2:16" ht="12.75">
      <c r="B8" s="86">
        <v>8</v>
      </c>
      <c r="C8" s="75">
        <v>364</v>
      </c>
      <c r="D8" s="76" t="s">
        <v>65</v>
      </c>
      <c r="E8" s="77" t="s">
        <v>22</v>
      </c>
      <c r="F8" s="77" t="s">
        <v>23</v>
      </c>
      <c r="G8" s="24">
        <v>0.6402083333333334</v>
      </c>
      <c r="H8" s="25">
        <f>IF(G8&gt;I$3,G8-I$3,G8+24-I$3)</f>
        <v>0.04298611111111117</v>
      </c>
      <c r="I8" s="26">
        <f>HOUR(H8)*60*60+MINUTE(H8)*60+SECOND(H8)</f>
        <v>3714</v>
      </c>
      <c r="J8" s="79">
        <v>1.11</v>
      </c>
      <c r="K8" s="26">
        <f>I8*J8</f>
        <v>4122.54</v>
      </c>
      <c r="L8" s="28">
        <f>RANK(K8,K$6:K$17,1)</f>
        <v>3</v>
      </c>
      <c r="M8" s="28">
        <f>RANK(L8,L$6:L$17,1)</f>
        <v>3</v>
      </c>
      <c r="N8" s="26">
        <f>I8*J8</f>
        <v>4122.54</v>
      </c>
      <c r="O8" s="28">
        <f>RANK(N8,N$6:N$17,1)</f>
        <v>3</v>
      </c>
      <c r="P8" s="28">
        <f>RANK(O8,O$6:O$17,1)</f>
        <v>3</v>
      </c>
    </row>
    <row r="9" spans="2:16" ht="12.75">
      <c r="B9" s="86">
        <v>3</v>
      </c>
      <c r="C9" s="75" t="s">
        <v>56</v>
      </c>
      <c r="D9" s="76" t="s">
        <v>57</v>
      </c>
      <c r="E9" s="77" t="s">
        <v>19</v>
      </c>
      <c r="F9" s="77" t="s">
        <v>58</v>
      </c>
      <c r="G9" s="24">
        <v>0.6393634259259259</v>
      </c>
      <c r="H9" s="25">
        <f>IF(G9&gt;I$3,G9-I$3,G9+24-I$3)</f>
        <v>0.04214120370370367</v>
      </c>
      <c r="I9" s="26">
        <f>HOUR(H9)*60*60+MINUTE(H9)*60+SECOND(H9)</f>
        <v>3641</v>
      </c>
      <c r="J9" s="79">
        <v>1.169</v>
      </c>
      <c r="K9" s="26">
        <f>I9*J9</f>
        <v>4256.329</v>
      </c>
      <c r="L9" s="28">
        <f>RANK(K9,K$6:K$17,1)</f>
        <v>4</v>
      </c>
      <c r="M9" s="28">
        <f>RANK(L9,L$6:L$17,1)</f>
        <v>4</v>
      </c>
      <c r="N9" s="26">
        <f>I9*J9</f>
        <v>4256.329</v>
      </c>
      <c r="O9" s="28">
        <f>RANK(N9,N$6:N$17,1)</f>
        <v>4</v>
      </c>
      <c r="P9" s="28">
        <f>RANK(O9,O$6:O$17,1)</f>
        <v>4</v>
      </c>
    </row>
    <row r="10" spans="2:16" ht="12.75">
      <c r="B10" s="86">
        <v>4</v>
      </c>
      <c r="C10" s="75">
        <v>12122</v>
      </c>
      <c r="D10" s="76" t="s">
        <v>59</v>
      </c>
      <c r="E10" s="77" t="s">
        <v>19</v>
      </c>
      <c r="F10" s="77" t="s">
        <v>60</v>
      </c>
      <c r="G10" s="24">
        <v>0.6400925925925925</v>
      </c>
      <c r="H10" s="25">
        <f>IF(G10&gt;I$3,G10-I$3,G10+24-I$3)</f>
        <v>0.042870370370370336</v>
      </c>
      <c r="I10" s="26">
        <f>HOUR(H10)*60*60+MINUTE(H10)*60+SECOND(H10)</f>
        <v>3704</v>
      </c>
      <c r="J10" s="79">
        <v>1.165</v>
      </c>
      <c r="K10" s="26">
        <f>I10*J10</f>
        <v>4315.16</v>
      </c>
      <c r="L10" s="28">
        <f>RANK(K10,K$6:K$17,1)</f>
        <v>5</v>
      </c>
      <c r="M10" s="28">
        <f>RANK(L10,L$6:L$17,1)</f>
        <v>5</v>
      </c>
      <c r="N10" s="26">
        <f>I10*J10</f>
        <v>4315.16</v>
      </c>
      <c r="O10" s="28">
        <f>RANK(N10,N$6:N$17,1)</f>
        <v>5</v>
      </c>
      <c r="P10" s="28">
        <f>RANK(O10,O$6:O$17,1)</f>
        <v>5</v>
      </c>
    </row>
    <row r="11" spans="2:16" ht="12.75">
      <c r="B11" s="86">
        <v>9</v>
      </c>
      <c r="C11" s="72">
        <v>2906</v>
      </c>
      <c r="D11" s="73" t="s">
        <v>47</v>
      </c>
      <c r="E11" s="74" t="s">
        <v>48</v>
      </c>
      <c r="F11" s="74" t="s">
        <v>66</v>
      </c>
      <c r="G11" s="24">
        <v>0.6430324074074074</v>
      </c>
      <c r="H11" s="25">
        <f>IF(G11&gt;I$3,G11-I$3,G11+24-I$3)</f>
        <v>0.045810185185185204</v>
      </c>
      <c r="I11" s="26">
        <f>HOUR(H11)*60*60+MINUTE(H11)*60+SECOND(H11)</f>
        <v>3958</v>
      </c>
      <c r="J11" s="78">
        <v>1.106</v>
      </c>
      <c r="K11" s="26">
        <f>I11*J11</f>
        <v>4377.548000000001</v>
      </c>
      <c r="L11" s="28">
        <f>RANK(K11,K$6:K$17,1)</f>
        <v>6</v>
      </c>
      <c r="M11" s="28">
        <f>RANK(L11,L$6:L$17,1)</f>
        <v>6</v>
      </c>
      <c r="N11" s="26">
        <f>I11*J11</f>
        <v>4377.548000000001</v>
      </c>
      <c r="O11" s="28">
        <f>RANK(N11,N$6:N$17,1)</f>
        <v>6</v>
      </c>
      <c r="P11" s="28">
        <f>RANK(O11,O$6:O$17,1)</f>
        <v>6</v>
      </c>
    </row>
    <row r="12" spans="2:16" ht="12.75">
      <c r="B12" s="86">
        <v>1</v>
      </c>
      <c r="C12" s="72">
        <v>2055</v>
      </c>
      <c r="D12" s="73" t="s">
        <v>16</v>
      </c>
      <c r="E12" s="74" t="s">
        <v>17</v>
      </c>
      <c r="F12" s="74" t="s">
        <v>18</v>
      </c>
      <c r="G12" s="24" t="s">
        <v>118</v>
      </c>
      <c r="H12" s="25"/>
      <c r="I12" s="26"/>
      <c r="J12" s="78">
        <v>1.392</v>
      </c>
      <c r="K12" s="26" t="s">
        <v>118</v>
      </c>
      <c r="L12" s="28" t="s">
        <v>119</v>
      </c>
      <c r="M12" s="28">
        <v>13</v>
      </c>
      <c r="N12" s="26" t="s">
        <v>118</v>
      </c>
      <c r="O12" s="28" t="s">
        <v>119</v>
      </c>
      <c r="P12" s="28">
        <v>13</v>
      </c>
    </row>
    <row r="13" spans="2:16" ht="12.75">
      <c r="B13" s="86">
        <v>2</v>
      </c>
      <c r="C13" s="75" t="s">
        <v>98</v>
      </c>
      <c r="D13" s="76" t="s">
        <v>99</v>
      </c>
      <c r="E13" s="77" t="s">
        <v>100</v>
      </c>
      <c r="F13" s="77" t="s">
        <v>101</v>
      </c>
      <c r="G13" s="24" t="s">
        <v>118</v>
      </c>
      <c r="H13" s="25"/>
      <c r="I13" s="26"/>
      <c r="J13" s="79">
        <v>1.199</v>
      </c>
      <c r="K13" s="26" t="s">
        <v>118</v>
      </c>
      <c r="L13" s="28" t="s">
        <v>119</v>
      </c>
      <c r="M13" s="28">
        <v>13</v>
      </c>
      <c r="N13" s="26" t="s">
        <v>118</v>
      </c>
      <c r="O13" s="28" t="s">
        <v>119</v>
      </c>
      <c r="P13" s="28">
        <v>13</v>
      </c>
    </row>
    <row r="14" spans="2:16" ht="12.75">
      <c r="B14" s="86">
        <v>5</v>
      </c>
      <c r="C14" s="72">
        <v>1291</v>
      </c>
      <c r="D14" s="73" t="s">
        <v>61</v>
      </c>
      <c r="E14" s="74" t="s">
        <v>19</v>
      </c>
      <c r="F14" s="74" t="s">
        <v>29</v>
      </c>
      <c r="G14" s="24" t="s">
        <v>118</v>
      </c>
      <c r="H14" s="25"/>
      <c r="I14" s="26"/>
      <c r="J14" s="78">
        <v>1.165</v>
      </c>
      <c r="K14" s="26" t="s">
        <v>118</v>
      </c>
      <c r="L14" s="28" t="s">
        <v>119</v>
      </c>
      <c r="M14" s="28">
        <v>13</v>
      </c>
      <c r="N14" s="26" t="s">
        <v>118</v>
      </c>
      <c r="O14" s="28" t="s">
        <v>119</v>
      </c>
      <c r="P14" s="28">
        <v>13</v>
      </c>
    </row>
    <row r="15" spans="2:16" ht="12.75">
      <c r="B15" s="86">
        <v>7</v>
      </c>
      <c r="C15" s="72">
        <v>1807</v>
      </c>
      <c r="D15" s="73" t="s">
        <v>20</v>
      </c>
      <c r="E15" s="74" t="s">
        <v>21</v>
      </c>
      <c r="F15" s="74" t="s">
        <v>64</v>
      </c>
      <c r="G15" s="24" t="s">
        <v>118</v>
      </c>
      <c r="H15" s="25"/>
      <c r="I15" s="26"/>
      <c r="J15" s="78">
        <v>1.132</v>
      </c>
      <c r="K15" s="26" t="s">
        <v>118</v>
      </c>
      <c r="L15" s="28" t="s">
        <v>119</v>
      </c>
      <c r="M15" s="28">
        <v>13</v>
      </c>
      <c r="N15" s="26" t="s">
        <v>118</v>
      </c>
      <c r="O15" s="28" t="s">
        <v>119</v>
      </c>
      <c r="P15" s="28">
        <v>13</v>
      </c>
    </row>
    <row r="16" spans="2:16" ht="12.75">
      <c r="B16" s="86">
        <v>10</v>
      </c>
      <c r="C16" s="83">
        <v>2508</v>
      </c>
      <c r="D16" s="84" t="s">
        <v>67</v>
      </c>
      <c r="E16" s="74" t="s">
        <v>68</v>
      </c>
      <c r="F16" s="74" t="s">
        <v>69</v>
      </c>
      <c r="G16" s="24" t="s">
        <v>118</v>
      </c>
      <c r="H16" s="25"/>
      <c r="I16" s="26"/>
      <c r="J16" s="78">
        <v>1.094</v>
      </c>
      <c r="K16" s="26" t="s">
        <v>118</v>
      </c>
      <c r="L16" s="28" t="s">
        <v>119</v>
      </c>
      <c r="M16" s="28">
        <v>13</v>
      </c>
      <c r="N16" s="26" t="s">
        <v>118</v>
      </c>
      <c r="O16" s="28" t="s">
        <v>119</v>
      </c>
      <c r="P16" s="28">
        <v>13</v>
      </c>
    </row>
    <row r="17" spans="2:16" ht="12.75">
      <c r="B17" s="86">
        <v>12</v>
      </c>
      <c r="C17" s="72">
        <v>2111</v>
      </c>
      <c r="D17" s="73" t="s">
        <v>72</v>
      </c>
      <c r="E17" s="74" t="s">
        <v>26</v>
      </c>
      <c r="F17" s="74" t="s">
        <v>73</v>
      </c>
      <c r="G17" s="24" t="s">
        <v>118</v>
      </c>
      <c r="H17" s="25"/>
      <c r="I17" s="26"/>
      <c r="J17" s="78">
        <v>1.076</v>
      </c>
      <c r="K17" s="26" t="s">
        <v>118</v>
      </c>
      <c r="L17" s="28" t="s">
        <v>119</v>
      </c>
      <c r="M17" s="28">
        <v>13</v>
      </c>
      <c r="N17" s="26" t="s">
        <v>118</v>
      </c>
      <c r="O17" s="28" t="s">
        <v>119</v>
      </c>
      <c r="P17" s="28">
        <v>13</v>
      </c>
    </row>
    <row r="18" spans="1:15" ht="18.75" customHeight="1">
      <c r="A18" s="82" t="s">
        <v>116</v>
      </c>
      <c r="B18" s="82"/>
      <c r="C18" s="6"/>
      <c r="D18" s="6"/>
      <c r="E18" s="6"/>
      <c r="F18" s="6"/>
      <c r="G18" s="1"/>
      <c r="H18" s="7" t="s">
        <v>0</v>
      </c>
      <c r="I18" s="8">
        <v>0.5972222222222222</v>
      </c>
      <c r="J18" s="9"/>
      <c r="K18" s="10"/>
      <c r="L18" s="6"/>
      <c r="M18" s="10"/>
      <c r="N18" s="10"/>
      <c r="O18" s="6"/>
    </row>
    <row r="19" spans="2:16" ht="12.75">
      <c r="B19" s="11" t="s">
        <v>97</v>
      </c>
      <c r="C19" s="11" t="s">
        <v>1</v>
      </c>
      <c r="D19" s="98" t="s">
        <v>2</v>
      </c>
      <c r="E19" s="100" t="s">
        <v>3</v>
      </c>
      <c r="F19" s="100" t="s">
        <v>4</v>
      </c>
      <c r="G19" s="12" t="s">
        <v>5</v>
      </c>
      <c r="H19" s="13" t="s">
        <v>6</v>
      </c>
      <c r="I19" s="14" t="s">
        <v>6</v>
      </c>
      <c r="J19" s="96" t="s">
        <v>7</v>
      </c>
      <c r="K19" s="15" t="s">
        <v>8</v>
      </c>
      <c r="L19" s="16"/>
      <c r="M19" s="17"/>
      <c r="N19" s="15" t="s">
        <v>9</v>
      </c>
      <c r="O19" s="16"/>
      <c r="P19" s="17"/>
    </row>
    <row r="20" spans="2:16" ht="12.75">
      <c r="B20" s="18" t="s">
        <v>10</v>
      </c>
      <c r="C20" s="18" t="s">
        <v>10</v>
      </c>
      <c r="D20" s="99"/>
      <c r="E20" s="101"/>
      <c r="F20" s="101"/>
      <c r="G20" s="19" t="s">
        <v>11</v>
      </c>
      <c r="H20" s="19" t="s">
        <v>12</v>
      </c>
      <c r="I20" s="20" t="s">
        <v>12</v>
      </c>
      <c r="J20" s="97"/>
      <c r="K20" s="21" t="s">
        <v>13</v>
      </c>
      <c r="L20" s="21" t="s">
        <v>14</v>
      </c>
      <c r="M20" s="22" t="s">
        <v>15</v>
      </c>
      <c r="N20" s="21" t="s">
        <v>13</v>
      </c>
      <c r="O20" s="21" t="s">
        <v>14</v>
      </c>
      <c r="P20" s="22" t="s">
        <v>15</v>
      </c>
    </row>
    <row r="21" spans="2:16" ht="12.75">
      <c r="B21" s="86">
        <v>14</v>
      </c>
      <c r="C21" s="72">
        <v>10105</v>
      </c>
      <c r="D21" s="73" t="s">
        <v>75</v>
      </c>
      <c r="E21" s="74" t="s">
        <v>27</v>
      </c>
      <c r="F21" s="74" t="s">
        <v>49</v>
      </c>
      <c r="G21" s="24">
        <v>0.6442939814814815</v>
      </c>
      <c r="H21" s="25">
        <f>IF(G21&gt;I$18,G21-I$18,G21+24-I$18)</f>
        <v>0.04707175925925933</v>
      </c>
      <c r="I21" s="26">
        <f>HOUR(H21)*60*60+MINUTE(H21)*60+SECOND(H21)</f>
        <v>4067</v>
      </c>
      <c r="J21" s="78">
        <v>1.042</v>
      </c>
      <c r="K21" s="26">
        <f>I21*J21</f>
        <v>4237.814</v>
      </c>
      <c r="L21" s="28">
        <f>RANK(K21,K$21:K$29,1)</f>
        <v>1</v>
      </c>
      <c r="M21" s="28">
        <f>RANK(L21,L$21:L$29,1)</f>
        <v>1</v>
      </c>
      <c r="N21" s="26">
        <f>I21*J21</f>
        <v>4237.814</v>
      </c>
      <c r="O21" s="28">
        <f>RANK(N21,N$21:N$29,1)</f>
        <v>1</v>
      </c>
      <c r="P21" s="28">
        <f>RANK(O21,O$21:O$29,1)</f>
        <v>1</v>
      </c>
    </row>
    <row r="22" spans="2:16" ht="12.75">
      <c r="B22" s="86">
        <v>16</v>
      </c>
      <c r="C22" s="72">
        <v>818</v>
      </c>
      <c r="D22" s="73" t="s">
        <v>78</v>
      </c>
      <c r="E22" s="74" t="s">
        <v>79</v>
      </c>
      <c r="F22" s="74" t="s">
        <v>80</v>
      </c>
      <c r="G22" s="24">
        <v>0.6466898148148148</v>
      </c>
      <c r="H22" s="25">
        <f>IF(G22&gt;I$18,G22-I$18,G22+24-I$18)</f>
        <v>0.04946759259259259</v>
      </c>
      <c r="I22" s="26">
        <f>HOUR(H22)*60*60+MINUTE(H22)*60+SECOND(H22)</f>
        <v>4274</v>
      </c>
      <c r="J22" s="78">
        <v>1.033</v>
      </c>
      <c r="K22" s="26">
        <f>I22*J22</f>
        <v>4415.0419999999995</v>
      </c>
      <c r="L22" s="28">
        <f>RANK(K22,K$21:K$29,1)</f>
        <v>2</v>
      </c>
      <c r="M22" s="28">
        <f>RANK(L22,L$21:L$29,1)</f>
        <v>2</v>
      </c>
      <c r="N22" s="26">
        <f>I22*J22</f>
        <v>4415.0419999999995</v>
      </c>
      <c r="O22" s="28">
        <f>RANK(N22,N$21:N$29,1)</f>
        <v>2</v>
      </c>
      <c r="P22" s="28">
        <f>RANK(O22,O$21:O$29,1)</f>
        <v>2</v>
      </c>
    </row>
    <row r="23" spans="2:16" ht="12.75">
      <c r="B23" s="86">
        <v>20</v>
      </c>
      <c r="C23" s="81">
        <v>9939</v>
      </c>
      <c r="D23" s="73" t="s">
        <v>85</v>
      </c>
      <c r="E23" s="74" t="s">
        <v>30</v>
      </c>
      <c r="F23" s="74" t="s">
        <v>86</v>
      </c>
      <c r="G23" s="24">
        <v>0.6486226851851852</v>
      </c>
      <c r="H23" s="25">
        <f>IF(G23&gt;I$18,G23-I$18,G23+24-I$18)</f>
        <v>0.05140046296296297</v>
      </c>
      <c r="I23" s="26">
        <f>HOUR(H23)*60*60+MINUTE(H23)*60+SECOND(H23)</f>
        <v>4441</v>
      </c>
      <c r="J23" s="78">
        <v>0.998</v>
      </c>
      <c r="K23" s="26">
        <f>I23*J23</f>
        <v>4432.118</v>
      </c>
      <c r="L23" s="28">
        <f>RANK(K23,K$21:K$29,1)</f>
        <v>3</v>
      </c>
      <c r="M23" s="28">
        <f>RANK(L23,L$21:L$29,1)</f>
        <v>3</v>
      </c>
      <c r="N23" s="26">
        <f>I23*J23</f>
        <v>4432.118</v>
      </c>
      <c r="O23" s="28">
        <f>RANK(N23,N$21:N$29,1)</f>
        <v>3</v>
      </c>
      <c r="P23" s="28">
        <f>RANK(O23,O$21:O$29,1)</f>
        <v>3</v>
      </c>
    </row>
    <row r="24" spans="2:16" ht="12.75">
      <c r="B24" s="86">
        <v>19</v>
      </c>
      <c r="C24" s="81">
        <v>1987</v>
      </c>
      <c r="D24" s="73" t="s">
        <v>84</v>
      </c>
      <c r="E24" s="74" t="s">
        <v>30</v>
      </c>
      <c r="F24" s="74" t="s">
        <v>34</v>
      </c>
      <c r="G24" s="24">
        <v>0.6485300925925926</v>
      </c>
      <c r="H24" s="25">
        <f>IF(G24&gt;I$18,G24-I$18,G24+24-I$18)</f>
        <v>0.051307870370370434</v>
      </c>
      <c r="I24" s="26">
        <f>HOUR(H24)*60*60+MINUTE(H24)*60+SECOND(H24)</f>
        <v>4433</v>
      </c>
      <c r="J24" s="78">
        <v>1</v>
      </c>
      <c r="K24" s="26">
        <f>I24*J24</f>
        <v>4433</v>
      </c>
      <c r="L24" s="28">
        <f>RANK(K24,K$21:K$29,1)</f>
        <v>4</v>
      </c>
      <c r="M24" s="28">
        <f>RANK(L24,L$21:L$29,1)</f>
        <v>4</v>
      </c>
      <c r="N24" s="26">
        <f>I24*J24</f>
        <v>4433</v>
      </c>
      <c r="O24" s="28">
        <f>RANK(N24,N$21:N$29,1)</f>
        <v>4</v>
      </c>
      <c r="P24" s="28">
        <f>RANK(O24,O$21:O$29,1)</f>
        <v>4</v>
      </c>
    </row>
    <row r="25" spans="2:16" ht="12.75">
      <c r="B25" s="86">
        <v>13</v>
      </c>
      <c r="C25" s="72">
        <v>2028</v>
      </c>
      <c r="D25" s="73" t="s">
        <v>24</v>
      </c>
      <c r="E25" s="74" t="s">
        <v>25</v>
      </c>
      <c r="F25" s="74" t="s">
        <v>74</v>
      </c>
      <c r="G25" s="24">
        <v>0.6457407407407407</v>
      </c>
      <c r="H25" s="25">
        <f>IF(G25&gt;I$18,G25-I$18,G25+24-I$18)</f>
        <v>0.048518518518518516</v>
      </c>
      <c r="I25" s="26">
        <f>HOUR(H25)*60*60+MINUTE(H25)*60+SECOND(H25)</f>
        <v>4192</v>
      </c>
      <c r="J25" s="78">
        <v>1.062</v>
      </c>
      <c r="K25" s="26">
        <f>I25*J25</f>
        <v>4451.904</v>
      </c>
      <c r="L25" s="28">
        <f>RANK(K25,K$21:K$29,1)</f>
        <v>5</v>
      </c>
      <c r="M25" s="28">
        <f>RANK(L25,L$21:L$29,1)</f>
        <v>5</v>
      </c>
      <c r="N25" s="26">
        <f>I25*J25</f>
        <v>4451.904</v>
      </c>
      <c r="O25" s="28">
        <f>RANK(N25,N$21:N$29,1)</f>
        <v>5</v>
      </c>
      <c r="P25" s="28">
        <f>RANK(O25,O$21:O$29,1)</f>
        <v>5</v>
      </c>
    </row>
    <row r="26" spans="2:16" ht="12.75">
      <c r="B26" s="86">
        <v>15</v>
      </c>
      <c r="C26" s="72">
        <v>3512</v>
      </c>
      <c r="D26" s="73" t="s">
        <v>76</v>
      </c>
      <c r="E26" s="74" t="s">
        <v>27</v>
      </c>
      <c r="F26" s="74" t="s">
        <v>77</v>
      </c>
      <c r="G26" s="24" t="s">
        <v>118</v>
      </c>
      <c r="H26" s="25"/>
      <c r="I26" s="26"/>
      <c r="J26" s="78">
        <v>1.037</v>
      </c>
      <c r="K26" s="26" t="s">
        <v>118</v>
      </c>
      <c r="L26" s="28" t="s">
        <v>119</v>
      </c>
      <c r="M26" s="28">
        <v>10</v>
      </c>
      <c r="N26" s="26" t="s">
        <v>118</v>
      </c>
      <c r="O26" s="28" t="s">
        <v>119</v>
      </c>
      <c r="P26" s="28">
        <v>10</v>
      </c>
    </row>
    <row r="27" spans="2:16" ht="12.75">
      <c r="B27" s="86">
        <v>17</v>
      </c>
      <c r="C27" s="72">
        <v>2727</v>
      </c>
      <c r="D27" s="73" t="s">
        <v>81</v>
      </c>
      <c r="E27" s="74" t="s">
        <v>82</v>
      </c>
      <c r="F27" s="74" t="s">
        <v>83</v>
      </c>
      <c r="G27" s="24" t="s">
        <v>118</v>
      </c>
      <c r="H27" s="25"/>
      <c r="I27" s="26"/>
      <c r="J27" s="78">
        <v>1.006</v>
      </c>
      <c r="K27" s="26" t="s">
        <v>118</v>
      </c>
      <c r="L27" s="28" t="s">
        <v>119</v>
      </c>
      <c r="M27" s="28">
        <v>10</v>
      </c>
      <c r="N27" s="26" t="s">
        <v>118</v>
      </c>
      <c r="O27" s="28" t="s">
        <v>119</v>
      </c>
      <c r="P27" s="28">
        <v>10</v>
      </c>
    </row>
    <row r="28" spans="2:16" ht="12.75">
      <c r="B28" s="86">
        <v>18</v>
      </c>
      <c r="C28" s="80">
        <v>9995</v>
      </c>
      <c r="D28" s="76" t="s">
        <v>31</v>
      </c>
      <c r="E28" s="77" t="s">
        <v>32</v>
      </c>
      <c r="F28" s="77" t="s">
        <v>33</v>
      </c>
      <c r="G28" s="24" t="s">
        <v>118</v>
      </c>
      <c r="H28" s="25"/>
      <c r="I28" s="26"/>
      <c r="J28" s="79">
        <v>1.002</v>
      </c>
      <c r="K28" s="26" t="s">
        <v>118</v>
      </c>
      <c r="L28" s="28" t="s">
        <v>119</v>
      </c>
      <c r="M28" s="28">
        <v>10</v>
      </c>
      <c r="N28" s="26" t="s">
        <v>118</v>
      </c>
      <c r="O28" s="28" t="s">
        <v>119</v>
      </c>
      <c r="P28" s="28">
        <v>10</v>
      </c>
    </row>
    <row r="29" spans="2:16" ht="12.75">
      <c r="B29" s="86">
        <v>21</v>
      </c>
      <c r="C29" s="81">
        <v>1444</v>
      </c>
      <c r="D29" s="73" t="s">
        <v>87</v>
      </c>
      <c r="E29" s="74" t="s">
        <v>88</v>
      </c>
      <c r="F29" s="74" t="s">
        <v>89</v>
      </c>
      <c r="G29" s="24" t="s">
        <v>118</v>
      </c>
      <c r="H29" s="25"/>
      <c r="I29" s="26"/>
      <c r="J29" s="78">
        <v>0.996</v>
      </c>
      <c r="K29" s="26" t="s">
        <v>118</v>
      </c>
      <c r="L29" s="28" t="s">
        <v>119</v>
      </c>
      <c r="M29" s="28">
        <v>10</v>
      </c>
      <c r="N29" s="26" t="s">
        <v>118</v>
      </c>
      <c r="O29" s="28" t="s">
        <v>119</v>
      </c>
      <c r="P29" s="28">
        <v>10</v>
      </c>
    </row>
    <row r="30" spans="1:15" ht="17.25" customHeight="1">
      <c r="A30" s="82" t="s">
        <v>90</v>
      </c>
      <c r="B30" s="82"/>
      <c r="C30" s="1"/>
      <c r="D30" s="1"/>
      <c r="E30" s="1"/>
      <c r="F30" s="29"/>
      <c r="G30" s="1"/>
      <c r="H30" s="7" t="s">
        <v>0</v>
      </c>
      <c r="I30" s="8">
        <v>0.5972222222222222</v>
      </c>
      <c r="J30" s="9"/>
      <c r="K30" s="10"/>
      <c r="L30" s="6"/>
      <c r="M30" s="10"/>
      <c r="N30" s="10"/>
      <c r="O30" s="6"/>
    </row>
    <row r="31" spans="2:16" ht="12.75">
      <c r="B31" s="11" t="s">
        <v>97</v>
      </c>
      <c r="C31" s="11" t="s">
        <v>1</v>
      </c>
      <c r="D31" s="98" t="s">
        <v>2</v>
      </c>
      <c r="E31" s="100" t="s">
        <v>3</v>
      </c>
      <c r="F31" s="100" t="s">
        <v>4</v>
      </c>
      <c r="G31" s="12" t="s">
        <v>5</v>
      </c>
      <c r="H31" s="13" t="s">
        <v>6</v>
      </c>
      <c r="I31" s="14" t="s">
        <v>6</v>
      </c>
      <c r="J31" s="96" t="s">
        <v>7</v>
      </c>
      <c r="K31" s="15" t="s">
        <v>8</v>
      </c>
      <c r="L31" s="16"/>
      <c r="M31" s="17"/>
      <c r="N31" s="15" t="s">
        <v>9</v>
      </c>
      <c r="O31" s="16"/>
      <c r="P31" s="17"/>
    </row>
    <row r="32" spans="2:16" ht="12.75">
      <c r="B32" s="18" t="s">
        <v>10</v>
      </c>
      <c r="C32" s="18" t="s">
        <v>10</v>
      </c>
      <c r="D32" s="99"/>
      <c r="E32" s="101"/>
      <c r="F32" s="101"/>
      <c r="G32" s="19" t="s">
        <v>11</v>
      </c>
      <c r="H32" s="19" t="s">
        <v>12</v>
      </c>
      <c r="I32" s="20" t="s">
        <v>12</v>
      </c>
      <c r="J32" s="97"/>
      <c r="K32" s="21" t="s">
        <v>13</v>
      </c>
      <c r="L32" s="21" t="s">
        <v>14</v>
      </c>
      <c r="M32" s="22" t="s">
        <v>15</v>
      </c>
      <c r="N32" s="21" t="s">
        <v>13</v>
      </c>
      <c r="O32" s="21" t="s">
        <v>14</v>
      </c>
      <c r="P32" s="22" t="s">
        <v>15</v>
      </c>
    </row>
    <row r="33" spans="2:16" ht="12.75">
      <c r="B33" s="86">
        <v>24</v>
      </c>
      <c r="C33" s="81">
        <v>1979</v>
      </c>
      <c r="D33" s="73" t="s">
        <v>93</v>
      </c>
      <c r="E33" s="74" t="s">
        <v>30</v>
      </c>
      <c r="F33" s="74" t="s">
        <v>94</v>
      </c>
      <c r="G33" s="24">
        <v>0.6509722222222222</v>
      </c>
      <c r="H33" s="25">
        <f>IF(G33&gt;I$30,G33-I$30,G33+24-I$30)</f>
        <v>0.053749999999999964</v>
      </c>
      <c r="I33" s="26">
        <f>HOUR(H33)*60*60+MINUTE(H33)*60+SECOND(H33)</f>
        <v>4644</v>
      </c>
      <c r="J33" s="78">
        <v>0.984</v>
      </c>
      <c r="K33" s="26">
        <f>I33*J33</f>
        <v>4569.696</v>
      </c>
      <c r="L33" s="28">
        <f>RANK(K33,K$33:K$36,1)</f>
        <v>1</v>
      </c>
      <c r="M33" s="28">
        <f>RANK(L33,L$33:L$36,1)</f>
        <v>1</v>
      </c>
      <c r="N33" s="26">
        <f>I33*J33</f>
        <v>4569.696</v>
      </c>
      <c r="O33" s="28">
        <f>RANK(N33,N$33:N$36,1)</f>
        <v>1</v>
      </c>
      <c r="P33" s="28">
        <f>RANK(O33,O$33:O$36,1)</f>
        <v>1</v>
      </c>
    </row>
    <row r="34" spans="2:16" ht="12.75">
      <c r="B34" s="86">
        <v>23</v>
      </c>
      <c r="C34" s="80">
        <v>3535</v>
      </c>
      <c r="D34" s="76" t="s">
        <v>91</v>
      </c>
      <c r="E34" s="77" t="s">
        <v>88</v>
      </c>
      <c r="F34" s="77" t="s">
        <v>92</v>
      </c>
      <c r="G34" s="24">
        <v>0.6520949074074074</v>
      </c>
      <c r="H34" s="25">
        <f>IF(G34&gt;I$30,G34-I$30,G34+24-I$30)</f>
        <v>0.05487268518518518</v>
      </c>
      <c r="I34" s="26">
        <f>HOUR(H34)*60*60+MINUTE(H34)*60+SECOND(H34)</f>
        <v>4741</v>
      </c>
      <c r="J34" s="79">
        <v>0.985</v>
      </c>
      <c r="K34" s="26">
        <f>I34*J34</f>
        <v>4669.885</v>
      </c>
      <c r="L34" s="28">
        <f>RANK(K34,K$33:K$36,1)</f>
        <v>2</v>
      </c>
      <c r="M34" s="28">
        <f>RANK(L34,L$33:L$36,1)</f>
        <v>2</v>
      </c>
      <c r="N34" s="26">
        <f>I34*J34</f>
        <v>4669.885</v>
      </c>
      <c r="O34" s="28">
        <f>RANK(N34,N$33:N$36,1)</f>
        <v>2</v>
      </c>
      <c r="P34" s="28">
        <f>RANK(O34,O$33:O$36,1)</f>
        <v>2</v>
      </c>
    </row>
    <row r="35" spans="2:16" ht="12.75">
      <c r="B35" s="86">
        <v>25</v>
      </c>
      <c r="C35" s="72">
        <v>1982</v>
      </c>
      <c r="D35" s="73" t="s">
        <v>95</v>
      </c>
      <c r="E35" s="74" t="s">
        <v>51</v>
      </c>
      <c r="F35" s="74" t="s">
        <v>52</v>
      </c>
      <c r="G35" s="24">
        <v>0.6574884259259259</v>
      </c>
      <c r="H35" s="25">
        <f>IF(G35&gt;I$30,G35-I$30,G35+24-I$30)</f>
        <v>0.060266203703703725</v>
      </c>
      <c r="I35" s="26">
        <f>HOUR(H35)*60*60+MINUTE(H35)*60+SECOND(H35)</f>
        <v>5207</v>
      </c>
      <c r="J35" s="78">
        <v>0.9</v>
      </c>
      <c r="K35" s="26">
        <f>I35*J35</f>
        <v>4686.3</v>
      </c>
      <c r="L35" s="28">
        <f>RANK(K35,K$33:K$36,1)</f>
        <v>3</v>
      </c>
      <c r="M35" s="28">
        <f>RANK(L35,L$33:L$36,1)</f>
        <v>3</v>
      </c>
      <c r="N35" s="26">
        <f>I35*J35</f>
        <v>4686.3</v>
      </c>
      <c r="O35" s="28">
        <f>RANK(N35,N$33:N$36,1)</f>
        <v>3</v>
      </c>
      <c r="P35" s="28">
        <f>RANK(O35,O$33:O$36,1)</f>
        <v>3</v>
      </c>
    </row>
    <row r="36" spans="2:16" ht="12.75">
      <c r="B36" s="86">
        <v>22</v>
      </c>
      <c r="C36" s="85">
        <v>911</v>
      </c>
      <c r="D36" s="74" t="s">
        <v>50</v>
      </c>
      <c r="E36" s="74" t="s">
        <v>30</v>
      </c>
      <c r="F36" s="74" t="s">
        <v>28</v>
      </c>
      <c r="G36" s="24">
        <v>0.6531365740740741</v>
      </c>
      <c r="H36" s="25">
        <f>IF(G36&gt;I$30,G36-I$30,G36+24-I$30)</f>
        <v>0.055914351851851896</v>
      </c>
      <c r="I36" s="26">
        <f>HOUR(H36)*60*60+MINUTE(H36)*60+SECOND(H36)</f>
        <v>4831</v>
      </c>
      <c r="J36" s="78">
        <v>0.986</v>
      </c>
      <c r="K36" s="26">
        <f>I36*J36</f>
        <v>4763.366</v>
      </c>
      <c r="L36" s="28">
        <f>RANK(K36,K$33:K$36,1)</f>
        <v>4</v>
      </c>
      <c r="M36" s="28">
        <f>RANK(L36,L$33:L$36,1)</f>
        <v>4</v>
      </c>
      <c r="N36" s="26">
        <f>I36*J36</f>
        <v>4763.366</v>
      </c>
      <c r="O36" s="28">
        <f>RANK(N36,N$33:N$36,1)</f>
        <v>4</v>
      </c>
      <c r="P36" s="28">
        <f>RANK(O36,O$33:O$36,1)</f>
        <v>4</v>
      </c>
    </row>
    <row r="37" spans="1:15" ht="14.25">
      <c r="A37" s="37" t="s">
        <v>36</v>
      </c>
      <c r="B37" s="37"/>
      <c r="C37" s="38"/>
      <c r="D37" s="38"/>
      <c r="E37" s="38"/>
      <c r="F37" s="38"/>
      <c r="G37" s="3"/>
      <c r="H37" s="39" t="s">
        <v>0</v>
      </c>
      <c r="I37" s="8">
        <v>0.5972222222222222</v>
      </c>
      <c r="J37" s="40"/>
      <c r="K37" s="41"/>
      <c r="L37" s="41"/>
      <c r="M37" s="42"/>
      <c r="N37" s="41"/>
      <c r="O37" s="41"/>
    </row>
    <row r="38" spans="2:16" ht="12.75">
      <c r="B38" s="11" t="s">
        <v>97</v>
      </c>
      <c r="C38" s="11" t="s">
        <v>1</v>
      </c>
      <c r="D38" s="98" t="s">
        <v>2</v>
      </c>
      <c r="E38" s="100" t="s">
        <v>3</v>
      </c>
      <c r="F38" s="100" t="s">
        <v>4</v>
      </c>
      <c r="G38" s="12" t="s">
        <v>5</v>
      </c>
      <c r="H38" s="13" t="s">
        <v>6</v>
      </c>
      <c r="I38" s="14" t="s">
        <v>6</v>
      </c>
      <c r="J38" s="96" t="s">
        <v>37</v>
      </c>
      <c r="K38" s="15" t="s">
        <v>8</v>
      </c>
      <c r="L38" s="16"/>
      <c r="M38" s="17"/>
      <c r="N38" s="15" t="s">
        <v>9</v>
      </c>
      <c r="O38" s="16"/>
      <c r="P38" s="17"/>
    </row>
    <row r="39" spans="2:16" ht="12.75">
      <c r="B39" s="18" t="s">
        <v>10</v>
      </c>
      <c r="C39" s="18" t="s">
        <v>10</v>
      </c>
      <c r="D39" s="99"/>
      <c r="E39" s="101"/>
      <c r="F39" s="101"/>
      <c r="G39" s="19" t="s">
        <v>11</v>
      </c>
      <c r="H39" s="19" t="s">
        <v>12</v>
      </c>
      <c r="I39" s="20" t="s">
        <v>12</v>
      </c>
      <c r="J39" s="97"/>
      <c r="K39" s="21" t="s">
        <v>13</v>
      </c>
      <c r="L39" s="21" t="s">
        <v>14</v>
      </c>
      <c r="M39" s="22" t="s">
        <v>15</v>
      </c>
      <c r="N39" s="21" t="s">
        <v>13</v>
      </c>
      <c r="O39" s="21" t="s">
        <v>14</v>
      </c>
      <c r="P39" s="22" t="s">
        <v>15</v>
      </c>
    </row>
    <row r="40" spans="2:16" ht="12.75">
      <c r="B40" s="86">
        <v>26</v>
      </c>
      <c r="C40" s="30"/>
      <c r="D40" s="31" t="s">
        <v>102</v>
      </c>
      <c r="E40" s="23"/>
      <c r="F40" s="23" t="s">
        <v>103</v>
      </c>
      <c r="G40" s="24" t="s">
        <v>118</v>
      </c>
      <c r="H40" s="25"/>
      <c r="I40" s="26"/>
      <c r="J40" s="27">
        <v>0.882</v>
      </c>
      <c r="K40" s="26" t="s">
        <v>118</v>
      </c>
      <c r="L40" s="28"/>
      <c r="M40" s="28"/>
      <c r="N40" s="26" t="s">
        <v>118</v>
      </c>
      <c r="O40" s="28" t="s">
        <v>119</v>
      </c>
      <c r="P40" s="28"/>
    </row>
    <row r="41" spans="2:16" ht="12.75">
      <c r="B41" s="86">
        <v>27</v>
      </c>
      <c r="C41" s="30"/>
      <c r="D41" s="31" t="s">
        <v>106</v>
      </c>
      <c r="E41" s="23"/>
      <c r="F41" s="87" t="s">
        <v>107</v>
      </c>
      <c r="G41" s="24" t="s">
        <v>118</v>
      </c>
      <c r="H41" s="25"/>
      <c r="I41" s="26"/>
      <c r="J41" s="27">
        <v>1.057</v>
      </c>
      <c r="K41" s="26" t="s">
        <v>118</v>
      </c>
      <c r="L41" s="28"/>
      <c r="M41" s="28"/>
      <c r="N41" s="26" t="s">
        <v>118</v>
      </c>
      <c r="O41" s="28" t="s">
        <v>119</v>
      </c>
      <c r="P41" s="28"/>
    </row>
    <row r="42" spans="2:16" ht="12.75">
      <c r="B42" s="86">
        <v>28</v>
      </c>
      <c r="C42" s="30"/>
      <c r="D42" s="31" t="s">
        <v>104</v>
      </c>
      <c r="E42" s="23"/>
      <c r="F42" s="23" t="s">
        <v>105</v>
      </c>
      <c r="G42" s="24" t="s">
        <v>123</v>
      </c>
      <c r="H42" s="25"/>
      <c r="I42" s="26"/>
      <c r="J42" s="27">
        <v>1.021</v>
      </c>
      <c r="K42" s="26" t="s">
        <v>123</v>
      </c>
      <c r="L42" s="28"/>
      <c r="M42" s="28"/>
      <c r="N42" s="26" t="s">
        <v>123</v>
      </c>
      <c r="O42" s="28"/>
      <c r="P42" s="28"/>
    </row>
    <row r="43" spans="2:15" ht="15.75">
      <c r="B43" s="43"/>
      <c r="C43" s="44" t="s">
        <v>38</v>
      </c>
      <c r="D43" s="44"/>
      <c r="E43" s="44"/>
      <c r="F43" s="45"/>
      <c r="G43" s="45"/>
      <c r="H43" s="45"/>
      <c r="I43" s="45"/>
      <c r="J43" s="45"/>
      <c r="K43" s="35" t="s">
        <v>53</v>
      </c>
      <c r="L43" s="46"/>
      <c r="M43" s="45"/>
      <c r="N43" s="45"/>
      <c r="O43" s="47"/>
    </row>
    <row r="44" spans="2:15" ht="12.75">
      <c r="B44" s="1"/>
      <c r="C44" s="34" t="s">
        <v>35</v>
      </c>
      <c r="D44" s="32"/>
      <c r="E44" s="32"/>
      <c r="F44" s="43"/>
      <c r="G44" s="43"/>
      <c r="I44" s="3"/>
      <c r="J44" s="35"/>
      <c r="K44" s="68" t="s">
        <v>110</v>
      </c>
      <c r="L44" s="3"/>
      <c r="M44" s="48"/>
      <c r="N44" s="47"/>
      <c r="O44" s="43"/>
    </row>
  </sheetData>
  <mergeCells count="16">
    <mergeCell ref="J31:J32"/>
    <mergeCell ref="D38:D39"/>
    <mergeCell ref="E38:E39"/>
    <mergeCell ref="F38:F39"/>
    <mergeCell ref="J38:J39"/>
    <mergeCell ref="D31:D32"/>
    <mergeCell ref="E31:E32"/>
    <mergeCell ref="F31:F32"/>
    <mergeCell ref="J4:J5"/>
    <mergeCell ref="D19:D20"/>
    <mergeCell ref="E19:E20"/>
    <mergeCell ref="F19:F20"/>
    <mergeCell ref="J19:J20"/>
    <mergeCell ref="D4:D5"/>
    <mergeCell ref="E4:E5"/>
    <mergeCell ref="F4:F5"/>
  </mergeCells>
  <printOptions/>
  <pageMargins left="0.31496062992125984" right="0" top="0.3937007874015748" bottom="0" header="0" footer="0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C1">
      <selection activeCell="P4" sqref="P4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5.00390625" style="0" customWidth="1"/>
    <col min="4" max="4" width="13.8515625" style="0" customWidth="1"/>
    <col min="5" max="5" width="31.8515625" style="0" customWidth="1"/>
    <col min="6" max="6" width="8.8515625" style="0" customWidth="1"/>
    <col min="7" max="7" width="8.140625" style="0" customWidth="1"/>
    <col min="8" max="8" width="7.00390625" style="0" customWidth="1"/>
    <col min="9" max="9" width="5.28125" style="0" customWidth="1"/>
    <col min="10" max="10" width="7.7109375" style="0" customWidth="1"/>
    <col min="11" max="11" width="4.421875" style="0" customWidth="1"/>
    <col min="12" max="12" width="4.8515625" style="0" customWidth="1"/>
    <col min="13" max="13" width="7.8515625" style="0" customWidth="1"/>
    <col min="14" max="14" width="4.57421875" style="0" customWidth="1"/>
    <col min="15" max="15" width="4.421875" style="0" customWidth="1"/>
  </cols>
  <sheetData>
    <row r="1" spans="2:15" ht="15">
      <c r="B1" s="1"/>
      <c r="C1" s="1"/>
      <c r="D1" s="1"/>
      <c r="E1" s="2" t="s">
        <v>109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4" t="s">
        <v>108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65" t="s">
        <v>42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ht="14.25">
      <c r="A4" s="5" t="s">
        <v>40</v>
      </c>
      <c r="B4" s="5"/>
      <c r="C4" s="6"/>
      <c r="D4" s="6"/>
      <c r="E4" s="6"/>
      <c r="F4" s="6"/>
      <c r="G4" s="7"/>
      <c r="H4" s="7" t="s">
        <v>0</v>
      </c>
      <c r="I4" s="8">
        <v>0.5972222222222222</v>
      </c>
      <c r="J4" s="9"/>
      <c r="K4" s="10"/>
      <c r="L4" s="6"/>
      <c r="M4" s="10"/>
      <c r="N4" s="10"/>
      <c r="O4" s="6"/>
    </row>
    <row r="5" spans="1:15" ht="12.75">
      <c r="A5" s="11" t="s">
        <v>97</v>
      </c>
      <c r="B5" s="11" t="s">
        <v>1</v>
      </c>
      <c r="C5" s="98" t="s">
        <v>2</v>
      </c>
      <c r="D5" s="100" t="s">
        <v>3</v>
      </c>
      <c r="E5" s="100" t="s">
        <v>4</v>
      </c>
      <c r="F5" s="12" t="s">
        <v>5</v>
      </c>
      <c r="G5" s="13" t="s">
        <v>6</v>
      </c>
      <c r="H5" s="14" t="s">
        <v>6</v>
      </c>
      <c r="I5" s="96" t="s">
        <v>7</v>
      </c>
      <c r="J5" s="15" t="s">
        <v>8</v>
      </c>
      <c r="K5" s="16"/>
      <c r="L5" s="17"/>
      <c r="M5" s="15" t="s">
        <v>9</v>
      </c>
      <c r="N5" s="16"/>
      <c r="O5" s="17"/>
    </row>
    <row r="6" spans="1:15" ht="12.75">
      <c r="A6" s="18" t="s">
        <v>10</v>
      </c>
      <c r="B6" s="18" t="s">
        <v>10</v>
      </c>
      <c r="C6" s="99"/>
      <c r="D6" s="101"/>
      <c r="E6" s="101"/>
      <c r="F6" s="19" t="s">
        <v>11</v>
      </c>
      <c r="G6" s="19" t="s">
        <v>12</v>
      </c>
      <c r="H6" s="20" t="s">
        <v>12</v>
      </c>
      <c r="I6" s="97"/>
      <c r="J6" s="21" t="s">
        <v>13</v>
      </c>
      <c r="K6" s="21" t="s">
        <v>14</v>
      </c>
      <c r="L6" s="22" t="s">
        <v>15</v>
      </c>
      <c r="M6" s="21" t="s">
        <v>13</v>
      </c>
      <c r="N6" s="21" t="s">
        <v>14</v>
      </c>
      <c r="O6" s="22" t="s">
        <v>15</v>
      </c>
    </row>
    <row r="7" spans="1:15" ht="18" customHeight="1">
      <c r="A7" s="86">
        <v>11</v>
      </c>
      <c r="B7" s="72">
        <v>3131</v>
      </c>
      <c r="C7" s="73" t="s">
        <v>70</v>
      </c>
      <c r="D7" s="74" t="s">
        <v>26</v>
      </c>
      <c r="E7" s="74" t="s">
        <v>71</v>
      </c>
      <c r="F7" s="24">
        <v>0.6409837962962963</v>
      </c>
      <c r="G7" s="25">
        <f>IF(F7&gt;I$4,F7-I$4,F7+24-I$4)</f>
        <v>0.043761574074074105</v>
      </c>
      <c r="H7" s="26">
        <f>HOUR(G7)*60*60+MINUTE(G7)*60+SECOND(G7)</f>
        <v>3781</v>
      </c>
      <c r="I7" s="78">
        <v>1.081</v>
      </c>
      <c r="J7" s="26">
        <f>H7*I7</f>
        <v>4087.261</v>
      </c>
      <c r="K7" s="28">
        <f>RANK(J7,J$7:J$31,1)</f>
        <v>1</v>
      </c>
      <c r="L7" s="28">
        <f>RANK(K7,K$7:K$31,1)</f>
        <v>1</v>
      </c>
      <c r="M7" s="26">
        <f>H7*I7</f>
        <v>4087.261</v>
      </c>
      <c r="N7" s="28">
        <f>RANK(M7,M$7:M$31,1)</f>
        <v>1</v>
      </c>
      <c r="O7" s="28">
        <f>RANK(N7,N$7:N$31,1)</f>
        <v>1</v>
      </c>
    </row>
    <row r="8" spans="1:15" ht="18" customHeight="1">
      <c r="A8" s="86">
        <v>6</v>
      </c>
      <c r="B8" s="72">
        <v>480</v>
      </c>
      <c r="C8" s="73" t="s">
        <v>62</v>
      </c>
      <c r="D8" s="74" t="s">
        <v>19</v>
      </c>
      <c r="E8" s="74" t="s">
        <v>63</v>
      </c>
      <c r="F8" s="24">
        <v>0.6381944444444444</v>
      </c>
      <c r="G8" s="25">
        <f>IF(F8&gt;I$4,F8-I$4,F8+24-I$4)</f>
        <v>0.04097222222222219</v>
      </c>
      <c r="H8" s="26">
        <f>HOUR(G8)*60*60+MINUTE(G8)*60+SECOND(G8)</f>
        <v>3540</v>
      </c>
      <c r="I8" s="78">
        <v>1.161</v>
      </c>
      <c r="J8" s="26">
        <f>H8*I8</f>
        <v>4109.9400000000005</v>
      </c>
      <c r="K8" s="28">
        <f>RANK(J8,J$7:J$31,1)</f>
        <v>2</v>
      </c>
      <c r="L8" s="28">
        <f>RANK(K8,K$7:K$31,1)</f>
        <v>2</v>
      </c>
      <c r="M8" s="26">
        <f>H8*I8</f>
        <v>4109.9400000000005</v>
      </c>
      <c r="N8" s="28">
        <f>RANK(M8,M$7:M$31,1)</f>
        <v>2</v>
      </c>
      <c r="O8" s="28">
        <f>RANK(N8,N$7:N$31,1)</f>
        <v>2</v>
      </c>
    </row>
    <row r="9" spans="1:15" ht="18" customHeight="1">
      <c r="A9" s="86">
        <v>8</v>
      </c>
      <c r="B9" s="75">
        <v>364</v>
      </c>
      <c r="C9" s="76" t="s">
        <v>65</v>
      </c>
      <c r="D9" s="77" t="s">
        <v>22</v>
      </c>
      <c r="E9" s="77" t="s">
        <v>23</v>
      </c>
      <c r="F9" s="24">
        <v>0.6402083333333334</v>
      </c>
      <c r="G9" s="25">
        <f>IF(F9&gt;I$4,F9-I$4,F9+24-I$4)</f>
        <v>0.04298611111111117</v>
      </c>
      <c r="H9" s="26">
        <f>HOUR(G9)*60*60+MINUTE(G9)*60+SECOND(G9)</f>
        <v>3714</v>
      </c>
      <c r="I9" s="79">
        <v>1.11</v>
      </c>
      <c r="J9" s="26">
        <f>H9*I9</f>
        <v>4122.54</v>
      </c>
      <c r="K9" s="28">
        <f>RANK(J9,J$7:J$31,1)</f>
        <v>3</v>
      </c>
      <c r="L9" s="28">
        <f>RANK(K9,K$7:K$31,1)</f>
        <v>3</v>
      </c>
      <c r="M9" s="26">
        <f>H9*I9</f>
        <v>4122.54</v>
      </c>
      <c r="N9" s="28">
        <f>RANK(M9,M$7:M$31,1)</f>
        <v>3</v>
      </c>
      <c r="O9" s="28">
        <f>RANK(N9,N$7:N$31,1)</f>
        <v>3</v>
      </c>
    </row>
    <row r="10" spans="1:15" ht="18" customHeight="1">
      <c r="A10" s="86">
        <v>14</v>
      </c>
      <c r="B10" s="72">
        <v>10105</v>
      </c>
      <c r="C10" s="73" t="s">
        <v>75</v>
      </c>
      <c r="D10" s="74" t="s">
        <v>27</v>
      </c>
      <c r="E10" s="74" t="s">
        <v>49</v>
      </c>
      <c r="F10" s="24">
        <v>0.6442939814814815</v>
      </c>
      <c r="G10" s="25">
        <f>IF(F10&gt;I$4,F10-I$4,F10+24-I$4)</f>
        <v>0.04707175925925933</v>
      </c>
      <c r="H10" s="26">
        <f>HOUR(G10)*60*60+MINUTE(G10)*60+SECOND(G10)</f>
        <v>4067</v>
      </c>
      <c r="I10" s="78">
        <v>1.042</v>
      </c>
      <c r="J10" s="26">
        <f>H10*I10</f>
        <v>4237.814</v>
      </c>
      <c r="K10" s="28">
        <f>RANK(J10,J$7:J$31,1)</f>
        <v>4</v>
      </c>
      <c r="L10" s="28">
        <f>RANK(K10,K$7:K$31,1)</f>
        <v>4</v>
      </c>
      <c r="M10" s="26">
        <f>H10*I10</f>
        <v>4237.814</v>
      </c>
      <c r="N10" s="28">
        <f>RANK(M10,M$7:M$31,1)</f>
        <v>4</v>
      </c>
      <c r="O10" s="28">
        <f>RANK(N10,N$7:N$31,1)</f>
        <v>4</v>
      </c>
    </row>
    <row r="11" spans="1:15" ht="18" customHeight="1">
      <c r="A11" s="86">
        <v>3</v>
      </c>
      <c r="B11" s="75" t="s">
        <v>56</v>
      </c>
      <c r="C11" s="76" t="s">
        <v>57</v>
      </c>
      <c r="D11" s="77" t="s">
        <v>19</v>
      </c>
      <c r="E11" s="77" t="s">
        <v>58</v>
      </c>
      <c r="F11" s="24">
        <v>0.6393634259259259</v>
      </c>
      <c r="G11" s="25">
        <f>IF(F11&gt;I$4,F11-I$4,F11+24-I$4)</f>
        <v>0.04214120370370367</v>
      </c>
      <c r="H11" s="26">
        <f>HOUR(G11)*60*60+MINUTE(G11)*60+SECOND(G11)</f>
        <v>3641</v>
      </c>
      <c r="I11" s="79">
        <v>1.169</v>
      </c>
      <c r="J11" s="26">
        <f>H11*I11</f>
        <v>4256.329</v>
      </c>
      <c r="K11" s="28">
        <f>RANK(J11,J$7:J$31,1)</f>
        <v>5</v>
      </c>
      <c r="L11" s="28">
        <f>RANK(K11,K$7:K$31,1)</f>
        <v>5</v>
      </c>
      <c r="M11" s="26">
        <f>H11*I11</f>
        <v>4256.329</v>
      </c>
      <c r="N11" s="28">
        <f>RANK(M11,M$7:M$31,1)</f>
        <v>5</v>
      </c>
      <c r="O11" s="28">
        <f>RANK(N11,N$7:N$31,1)</f>
        <v>5</v>
      </c>
    </row>
    <row r="12" spans="1:15" ht="18" customHeight="1">
      <c r="A12" s="86">
        <v>4</v>
      </c>
      <c r="B12" s="75">
        <v>12122</v>
      </c>
      <c r="C12" s="76" t="s">
        <v>59</v>
      </c>
      <c r="D12" s="77" t="s">
        <v>19</v>
      </c>
      <c r="E12" s="77" t="s">
        <v>60</v>
      </c>
      <c r="F12" s="24">
        <v>0.6400925925925925</v>
      </c>
      <c r="G12" s="25">
        <f>IF(F12&gt;I$4,F12-I$4,F12+24-I$4)</f>
        <v>0.042870370370370336</v>
      </c>
      <c r="H12" s="26">
        <f>HOUR(G12)*60*60+MINUTE(G12)*60+SECOND(G12)</f>
        <v>3704</v>
      </c>
      <c r="I12" s="79">
        <v>1.165</v>
      </c>
      <c r="J12" s="26">
        <f>H12*I12</f>
        <v>4315.16</v>
      </c>
      <c r="K12" s="28">
        <f>RANK(J12,J$7:J$31,1)</f>
        <v>6</v>
      </c>
      <c r="L12" s="28">
        <f>RANK(K12,K$7:K$31,1)</f>
        <v>6</v>
      </c>
      <c r="M12" s="26">
        <f>H12*I12</f>
        <v>4315.16</v>
      </c>
      <c r="N12" s="28">
        <f>RANK(M12,M$7:M$31,1)</f>
        <v>6</v>
      </c>
      <c r="O12" s="28">
        <f>RANK(N12,N$7:N$31,1)</f>
        <v>6</v>
      </c>
    </row>
    <row r="13" spans="1:15" ht="18" customHeight="1">
      <c r="A13" s="86">
        <v>9</v>
      </c>
      <c r="B13" s="72">
        <v>2906</v>
      </c>
      <c r="C13" s="73" t="s">
        <v>47</v>
      </c>
      <c r="D13" s="74" t="s">
        <v>48</v>
      </c>
      <c r="E13" s="74" t="s">
        <v>66</v>
      </c>
      <c r="F13" s="24">
        <v>0.6430324074074074</v>
      </c>
      <c r="G13" s="25">
        <f>IF(F13&gt;I$4,F13-I$4,F13+24-I$4)</f>
        <v>0.045810185185185204</v>
      </c>
      <c r="H13" s="26">
        <f>HOUR(G13)*60*60+MINUTE(G13)*60+SECOND(G13)</f>
        <v>3958</v>
      </c>
      <c r="I13" s="78">
        <v>1.106</v>
      </c>
      <c r="J13" s="26">
        <f>H13*I13</f>
        <v>4377.548000000001</v>
      </c>
      <c r="K13" s="28">
        <f>RANK(J13,J$7:J$31,1)</f>
        <v>7</v>
      </c>
      <c r="L13" s="28">
        <f>RANK(K13,K$7:K$31,1)</f>
        <v>7</v>
      </c>
      <c r="M13" s="26">
        <f>H13*I13</f>
        <v>4377.548000000001</v>
      </c>
      <c r="N13" s="28">
        <f>RANK(M13,M$7:M$31,1)</f>
        <v>7</v>
      </c>
      <c r="O13" s="28">
        <f>RANK(N13,N$7:N$31,1)</f>
        <v>7</v>
      </c>
    </row>
    <row r="14" spans="1:15" ht="18" customHeight="1">
      <c r="A14" s="86">
        <v>16</v>
      </c>
      <c r="B14" s="72">
        <v>818</v>
      </c>
      <c r="C14" s="73" t="s">
        <v>78</v>
      </c>
      <c r="D14" s="74" t="s">
        <v>79</v>
      </c>
      <c r="E14" s="74" t="s">
        <v>80</v>
      </c>
      <c r="F14" s="24">
        <v>0.6466898148148148</v>
      </c>
      <c r="G14" s="25">
        <f>IF(F14&gt;I$4,F14-I$4,F14+24-I$4)</f>
        <v>0.04946759259259259</v>
      </c>
      <c r="H14" s="26">
        <f>HOUR(G14)*60*60+MINUTE(G14)*60+SECOND(G14)</f>
        <v>4274</v>
      </c>
      <c r="I14" s="78">
        <v>1.033</v>
      </c>
      <c r="J14" s="26">
        <f>H14*I14</f>
        <v>4415.0419999999995</v>
      </c>
      <c r="K14" s="28">
        <f>RANK(J14,J$7:J$31,1)</f>
        <v>8</v>
      </c>
      <c r="L14" s="28">
        <f>RANK(K14,K$7:K$31,1)</f>
        <v>8</v>
      </c>
      <c r="M14" s="26">
        <f>H14*I14</f>
        <v>4415.0419999999995</v>
      </c>
      <c r="N14" s="28">
        <f>RANK(M14,M$7:M$31,1)</f>
        <v>8</v>
      </c>
      <c r="O14" s="28">
        <f>RANK(N14,N$7:N$31,1)</f>
        <v>8</v>
      </c>
    </row>
    <row r="15" spans="1:15" ht="18" customHeight="1">
      <c r="A15" s="86">
        <v>20</v>
      </c>
      <c r="B15" s="81">
        <v>9939</v>
      </c>
      <c r="C15" s="73" t="s">
        <v>85</v>
      </c>
      <c r="D15" s="74" t="s">
        <v>30</v>
      </c>
      <c r="E15" s="74" t="s">
        <v>86</v>
      </c>
      <c r="F15" s="24">
        <v>0.6486226851851852</v>
      </c>
      <c r="G15" s="25">
        <f>IF(F15&gt;I$4,F15-I$4,F15+24-I$4)</f>
        <v>0.05140046296296297</v>
      </c>
      <c r="H15" s="26">
        <f>HOUR(G15)*60*60+MINUTE(G15)*60+SECOND(G15)</f>
        <v>4441</v>
      </c>
      <c r="I15" s="78">
        <v>0.998</v>
      </c>
      <c r="J15" s="26">
        <f>H15*I15</f>
        <v>4432.118</v>
      </c>
      <c r="K15" s="28">
        <f>RANK(J15,J$7:J$31,1)</f>
        <v>9</v>
      </c>
      <c r="L15" s="28">
        <f>RANK(K15,K$7:K$31,1)</f>
        <v>9</v>
      </c>
      <c r="M15" s="26">
        <f>H15*I15</f>
        <v>4432.118</v>
      </c>
      <c r="N15" s="28">
        <f>RANK(M15,M$7:M$31,1)</f>
        <v>9</v>
      </c>
      <c r="O15" s="28">
        <f>RANK(N15,N$7:N$31,1)</f>
        <v>9</v>
      </c>
    </row>
    <row r="16" spans="1:15" ht="18" customHeight="1">
      <c r="A16" s="86">
        <v>19</v>
      </c>
      <c r="B16" s="81">
        <v>1987</v>
      </c>
      <c r="C16" s="73" t="s">
        <v>84</v>
      </c>
      <c r="D16" s="74" t="s">
        <v>30</v>
      </c>
      <c r="E16" s="74" t="s">
        <v>34</v>
      </c>
      <c r="F16" s="24">
        <v>0.6485300925925926</v>
      </c>
      <c r="G16" s="25">
        <f>IF(F16&gt;I$4,F16-I$4,F16+24-I$4)</f>
        <v>0.051307870370370434</v>
      </c>
      <c r="H16" s="26">
        <f>HOUR(G16)*60*60+MINUTE(G16)*60+SECOND(G16)</f>
        <v>4433</v>
      </c>
      <c r="I16" s="78">
        <v>1</v>
      </c>
      <c r="J16" s="26">
        <f>H16*I16</f>
        <v>4433</v>
      </c>
      <c r="K16" s="28">
        <f>RANK(J16,J$7:J$31,1)</f>
        <v>10</v>
      </c>
      <c r="L16" s="28">
        <f>RANK(K16,K$7:K$31,1)</f>
        <v>10</v>
      </c>
      <c r="M16" s="26">
        <f>H16*I16</f>
        <v>4433</v>
      </c>
      <c r="N16" s="28">
        <f>RANK(M16,M$7:M$31,1)</f>
        <v>10</v>
      </c>
      <c r="O16" s="28">
        <f>RANK(N16,N$7:N$31,1)</f>
        <v>10</v>
      </c>
    </row>
    <row r="17" spans="1:15" ht="18" customHeight="1">
      <c r="A17" s="86">
        <v>13</v>
      </c>
      <c r="B17" s="72">
        <v>2028</v>
      </c>
      <c r="C17" s="73" t="s">
        <v>24</v>
      </c>
      <c r="D17" s="74" t="s">
        <v>25</v>
      </c>
      <c r="E17" s="74" t="s">
        <v>74</v>
      </c>
      <c r="F17" s="24">
        <v>0.6457407407407407</v>
      </c>
      <c r="G17" s="25">
        <f>IF(F17&gt;I$4,F17-I$4,F17+24-I$4)</f>
        <v>0.048518518518518516</v>
      </c>
      <c r="H17" s="26">
        <f>HOUR(G17)*60*60+MINUTE(G17)*60+SECOND(G17)</f>
        <v>4192</v>
      </c>
      <c r="I17" s="78">
        <v>1.062</v>
      </c>
      <c r="J17" s="26">
        <f>H17*I17</f>
        <v>4451.904</v>
      </c>
      <c r="K17" s="28">
        <f>RANK(J17,J$7:J$31,1)</f>
        <v>11</v>
      </c>
      <c r="L17" s="28">
        <f>RANK(K17,K$7:K$31,1)</f>
        <v>11</v>
      </c>
      <c r="M17" s="26">
        <f>H17*I17</f>
        <v>4451.904</v>
      </c>
      <c r="N17" s="28">
        <f>RANK(M17,M$7:M$31,1)</f>
        <v>11</v>
      </c>
      <c r="O17" s="28">
        <f>RANK(N17,N$7:N$31,1)</f>
        <v>11</v>
      </c>
    </row>
    <row r="18" spans="1:15" ht="18" customHeight="1">
      <c r="A18" s="86">
        <v>24</v>
      </c>
      <c r="B18" s="93">
        <v>1979</v>
      </c>
      <c r="C18" s="84" t="s">
        <v>93</v>
      </c>
      <c r="D18" s="74" t="s">
        <v>30</v>
      </c>
      <c r="E18" s="74" t="s">
        <v>94</v>
      </c>
      <c r="F18" s="24">
        <v>0.6509722222222222</v>
      </c>
      <c r="G18" s="25">
        <f>IF(F18&gt;I$4,F18-I$4,F18+24-I$4)</f>
        <v>0.053749999999999964</v>
      </c>
      <c r="H18" s="26">
        <f>HOUR(G18)*60*60+MINUTE(G18)*60+SECOND(G18)</f>
        <v>4644</v>
      </c>
      <c r="I18" s="78">
        <v>0.984</v>
      </c>
      <c r="J18" s="26">
        <f>H18*I18</f>
        <v>4569.696</v>
      </c>
      <c r="K18" s="28">
        <f>RANK(J18,J$7:J$31,1)</f>
        <v>12</v>
      </c>
      <c r="L18" s="28">
        <f>RANK(K18,K$7:K$31,1)</f>
        <v>12</v>
      </c>
      <c r="M18" s="26">
        <f>H18*I18</f>
        <v>4569.696</v>
      </c>
      <c r="N18" s="28">
        <f>RANK(M18,M$7:M$31,1)</f>
        <v>12</v>
      </c>
      <c r="O18" s="28">
        <f>RANK(N18,N$7:N$31,1)</f>
        <v>12</v>
      </c>
    </row>
    <row r="19" spans="1:15" ht="18" customHeight="1">
      <c r="A19" s="86">
        <v>23</v>
      </c>
      <c r="B19" s="80">
        <v>3535</v>
      </c>
      <c r="C19" s="76" t="s">
        <v>91</v>
      </c>
      <c r="D19" s="77" t="s">
        <v>88</v>
      </c>
      <c r="E19" s="77" t="s">
        <v>92</v>
      </c>
      <c r="F19" s="24">
        <v>0.6520949074074074</v>
      </c>
      <c r="G19" s="25">
        <f>IF(F19&gt;I$4,F19-I$4,F19+24-I$4)</f>
        <v>0.05487268518518518</v>
      </c>
      <c r="H19" s="26">
        <f>HOUR(G19)*60*60+MINUTE(G19)*60+SECOND(G19)</f>
        <v>4741</v>
      </c>
      <c r="I19" s="79">
        <v>0.985</v>
      </c>
      <c r="J19" s="26">
        <f>H19*I19</f>
        <v>4669.885</v>
      </c>
      <c r="K19" s="28">
        <f>RANK(J19,J$7:J$31,1)</f>
        <v>13</v>
      </c>
      <c r="L19" s="28">
        <f>RANK(K19,K$7:K$31,1)</f>
        <v>13</v>
      </c>
      <c r="M19" s="26">
        <f>H19*I19</f>
        <v>4669.885</v>
      </c>
      <c r="N19" s="28">
        <f>RANK(M19,M$7:M$31,1)</f>
        <v>13</v>
      </c>
      <c r="O19" s="28">
        <f>RANK(N19,N$7:N$31,1)</f>
        <v>13</v>
      </c>
    </row>
    <row r="20" spans="1:15" ht="18" customHeight="1">
      <c r="A20" s="86">
        <v>25</v>
      </c>
      <c r="B20" s="72">
        <v>1982</v>
      </c>
      <c r="C20" s="73" t="s">
        <v>95</v>
      </c>
      <c r="D20" s="74" t="s">
        <v>51</v>
      </c>
      <c r="E20" s="74" t="s">
        <v>52</v>
      </c>
      <c r="F20" s="24">
        <v>0.6574884259259259</v>
      </c>
      <c r="G20" s="25">
        <f>IF(F20&gt;I$4,F20-I$4,F20+24-I$4)</f>
        <v>0.060266203703703725</v>
      </c>
      <c r="H20" s="26">
        <f>HOUR(G20)*60*60+MINUTE(G20)*60+SECOND(G20)</f>
        <v>5207</v>
      </c>
      <c r="I20" s="78">
        <v>0.9</v>
      </c>
      <c r="J20" s="26">
        <f>H20*I20</f>
        <v>4686.3</v>
      </c>
      <c r="K20" s="28">
        <f>RANK(J20,J$7:J$31,1)</f>
        <v>14</v>
      </c>
      <c r="L20" s="28">
        <f>RANK(K20,K$7:K$31,1)</f>
        <v>14</v>
      </c>
      <c r="M20" s="26">
        <f>H20*I20</f>
        <v>4686.3</v>
      </c>
      <c r="N20" s="28">
        <f>RANK(M20,M$7:M$31,1)</f>
        <v>14</v>
      </c>
      <c r="O20" s="28">
        <f>RANK(N20,N$7:N$31,1)</f>
        <v>14</v>
      </c>
    </row>
    <row r="21" spans="1:15" ht="18" customHeight="1">
      <c r="A21" s="86">
        <v>22</v>
      </c>
      <c r="B21" s="72">
        <v>911</v>
      </c>
      <c r="C21" s="73" t="s">
        <v>50</v>
      </c>
      <c r="D21" s="74" t="s">
        <v>30</v>
      </c>
      <c r="E21" s="74" t="s">
        <v>28</v>
      </c>
      <c r="F21" s="24">
        <v>0.6531365740740741</v>
      </c>
      <c r="G21" s="25">
        <f>IF(F21&gt;I$4,F21-I$4,F21+24-I$4)</f>
        <v>0.055914351851851896</v>
      </c>
      <c r="H21" s="26">
        <f>HOUR(G21)*60*60+MINUTE(G21)*60+SECOND(G21)</f>
        <v>4831</v>
      </c>
      <c r="I21" s="78">
        <v>0.986</v>
      </c>
      <c r="J21" s="26">
        <f>H21*I21</f>
        <v>4763.366</v>
      </c>
      <c r="K21" s="28">
        <f>RANK(J21,J$7:J$31,1)</f>
        <v>15</v>
      </c>
      <c r="L21" s="28">
        <f>RANK(K21,K$7:K$31,1)</f>
        <v>15</v>
      </c>
      <c r="M21" s="26">
        <f>H21*I21</f>
        <v>4763.366</v>
      </c>
      <c r="N21" s="28">
        <f>RANK(M21,M$7:M$31,1)</f>
        <v>15</v>
      </c>
      <c r="O21" s="28">
        <f>RANK(N21,N$7:N$31,1)</f>
        <v>15</v>
      </c>
    </row>
    <row r="22" spans="1:15" ht="18" customHeight="1">
      <c r="A22" s="86">
        <v>1</v>
      </c>
      <c r="B22" s="72">
        <v>2055</v>
      </c>
      <c r="C22" s="73" t="s">
        <v>16</v>
      </c>
      <c r="D22" s="74" t="s">
        <v>17</v>
      </c>
      <c r="E22" s="74" t="s">
        <v>18</v>
      </c>
      <c r="F22" s="24" t="s">
        <v>118</v>
      </c>
      <c r="G22" s="25"/>
      <c r="H22" s="26"/>
      <c r="I22" s="78">
        <v>1.392</v>
      </c>
      <c r="J22" s="26" t="s">
        <v>118</v>
      </c>
      <c r="K22" s="28" t="s">
        <v>119</v>
      </c>
      <c r="L22" s="28">
        <v>26</v>
      </c>
      <c r="M22" s="26" t="s">
        <v>118</v>
      </c>
      <c r="N22" s="28" t="s">
        <v>119</v>
      </c>
      <c r="O22" s="28">
        <v>26</v>
      </c>
    </row>
    <row r="23" spans="1:15" ht="18" customHeight="1">
      <c r="A23" s="86">
        <v>2</v>
      </c>
      <c r="B23" s="75" t="s">
        <v>98</v>
      </c>
      <c r="C23" s="76" t="s">
        <v>99</v>
      </c>
      <c r="D23" s="77" t="s">
        <v>100</v>
      </c>
      <c r="E23" s="77" t="s">
        <v>101</v>
      </c>
      <c r="F23" s="24" t="s">
        <v>118</v>
      </c>
      <c r="G23" s="25"/>
      <c r="H23" s="26"/>
      <c r="I23" s="79">
        <v>1.199</v>
      </c>
      <c r="J23" s="26" t="s">
        <v>118</v>
      </c>
      <c r="K23" s="28" t="s">
        <v>119</v>
      </c>
      <c r="L23" s="28">
        <v>26</v>
      </c>
      <c r="M23" s="26" t="s">
        <v>118</v>
      </c>
      <c r="N23" s="28" t="s">
        <v>119</v>
      </c>
      <c r="O23" s="28">
        <v>26</v>
      </c>
    </row>
    <row r="24" spans="1:15" ht="18" customHeight="1">
      <c r="A24" s="86">
        <v>5</v>
      </c>
      <c r="B24" s="72">
        <v>1291</v>
      </c>
      <c r="C24" s="73" t="s">
        <v>61</v>
      </c>
      <c r="D24" s="74" t="s">
        <v>19</v>
      </c>
      <c r="E24" s="74" t="s">
        <v>29</v>
      </c>
      <c r="F24" s="24" t="s">
        <v>118</v>
      </c>
      <c r="G24" s="25"/>
      <c r="H24" s="26"/>
      <c r="I24" s="78">
        <v>1.165</v>
      </c>
      <c r="J24" s="26" t="s">
        <v>118</v>
      </c>
      <c r="K24" s="28" t="s">
        <v>119</v>
      </c>
      <c r="L24" s="28">
        <v>26</v>
      </c>
      <c r="M24" s="26" t="s">
        <v>118</v>
      </c>
      <c r="N24" s="28" t="s">
        <v>119</v>
      </c>
      <c r="O24" s="28">
        <v>26</v>
      </c>
    </row>
    <row r="25" spans="1:15" ht="18" customHeight="1">
      <c r="A25" s="86">
        <v>7</v>
      </c>
      <c r="B25" s="72">
        <v>1807</v>
      </c>
      <c r="C25" s="73" t="s">
        <v>20</v>
      </c>
      <c r="D25" s="74" t="s">
        <v>21</v>
      </c>
      <c r="E25" s="74" t="s">
        <v>64</v>
      </c>
      <c r="F25" s="24" t="s">
        <v>118</v>
      </c>
      <c r="G25" s="25"/>
      <c r="H25" s="26"/>
      <c r="I25" s="78">
        <v>1.132</v>
      </c>
      <c r="J25" s="26" t="s">
        <v>118</v>
      </c>
      <c r="K25" s="28" t="s">
        <v>119</v>
      </c>
      <c r="L25" s="28">
        <v>26</v>
      </c>
      <c r="M25" s="26" t="s">
        <v>118</v>
      </c>
      <c r="N25" s="28" t="s">
        <v>119</v>
      </c>
      <c r="O25" s="28">
        <v>26</v>
      </c>
    </row>
    <row r="26" spans="1:15" ht="18" customHeight="1">
      <c r="A26" s="86">
        <v>10</v>
      </c>
      <c r="B26" s="72">
        <v>2508</v>
      </c>
      <c r="C26" s="73" t="s">
        <v>67</v>
      </c>
      <c r="D26" s="74" t="s">
        <v>68</v>
      </c>
      <c r="E26" s="74" t="s">
        <v>69</v>
      </c>
      <c r="F26" s="24" t="s">
        <v>118</v>
      </c>
      <c r="G26" s="25"/>
      <c r="H26" s="26"/>
      <c r="I26" s="78">
        <v>1.094</v>
      </c>
      <c r="J26" s="26" t="s">
        <v>118</v>
      </c>
      <c r="K26" s="28" t="s">
        <v>119</v>
      </c>
      <c r="L26" s="28">
        <v>26</v>
      </c>
      <c r="M26" s="26" t="s">
        <v>118</v>
      </c>
      <c r="N26" s="28" t="s">
        <v>119</v>
      </c>
      <c r="O26" s="28">
        <v>26</v>
      </c>
    </row>
    <row r="27" spans="1:15" ht="18" customHeight="1">
      <c r="A27" s="86">
        <v>12</v>
      </c>
      <c r="B27" s="72">
        <v>2111</v>
      </c>
      <c r="C27" s="73" t="s">
        <v>72</v>
      </c>
      <c r="D27" s="74" t="s">
        <v>26</v>
      </c>
      <c r="E27" s="74" t="s">
        <v>73</v>
      </c>
      <c r="F27" s="24" t="s">
        <v>118</v>
      </c>
      <c r="G27" s="25"/>
      <c r="H27" s="26"/>
      <c r="I27" s="78">
        <v>1.076</v>
      </c>
      <c r="J27" s="26" t="s">
        <v>118</v>
      </c>
      <c r="K27" s="28" t="s">
        <v>119</v>
      </c>
      <c r="L27" s="28">
        <v>26</v>
      </c>
      <c r="M27" s="26" t="s">
        <v>118</v>
      </c>
      <c r="N27" s="28" t="s">
        <v>119</v>
      </c>
      <c r="O27" s="28">
        <v>26</v>
      </c>
    </row>
    <row r="28" spans="1:15" ht="18" customHeight="1">
      <c r="A28" s="86">
        <v>15</v>
      </c>
      <c r="B28" s="72">
        <v>3512</v>
      </c>
      <c r="C28" s="73" t="s">
        <v>76</v>
      </c>
      <c r="D28" s="74" t="s">
        <v>27</v>
      </c>
      <c r="E28" s="74" t="s">
        <v>77</v>
      </c>
      <c r="F28" s="24" t="s">
        <v>118</v>
      </c>
      <c r="G28" s="25"/>
      <c r="H28" s="26"/>
      <c r="I28" s="78">
        <v>1.037</v>
      </c>
      <c r="J28" s="26" t="s">
        <v>118</v>
      </c>
      <c r="K28" s="28" t="s">
        <v>119</v>
      </c>
      <c r="L28" s="28">
        <v>26</v>
      </c>
      <c r="M28" s="26" t="s">
        <v>118</v>
      </c>
      <c r="N28" s="28" t="s">
        <v>119</v>
      </c>
      <c r="O28" s="28">
        <v>26</v>
      </c>
    </row>
    <row r="29" spans="1:15" ht="18" customHeight="1">
      <c r="A29" s="86">
        <v>17</v>
      </c>
      <c r="B29" s="72">
        <v>2727</v>
      </c>
      <c r="C29" s="73" t="s">
        <v>81</v>
      </c>
      <c r="D29" s="74" t="s">
        <v>82</v>
      </c>
      <c r="E29" s="74" t="s">
        <v>83</v>
      </c>
      <c r="F29" s="24" t="s">
        <v>118</v>
      </c>
      <c r="G29" s="25"/>
      <c r="H29" s="26"/>
      <c r="I29" s="78">
        <v>1.006</v>
      </c>
      <c r="J29" s="26" t="s">
        <v>118</v>
      </c>
      <c r="K29" s="28" t="s">
        <v>119</v>
      </c>
      <c r="L29" s="28">
        <v>26</v>
      </c>
      <c r="M29" s="26" t="s">
        <v>118</v>
      </c>
      <c r="N29" s="28" t="s">
        <v>119</v>
      </c>
      <c r="O29" s="28">
        <v>26</v>
      </c>
    </row>
    <row r="30" spans="1:15" ht="18" customHeight="1">
      <c r="A30" s="86">
        <v>18</v>
      </c>
      <c r="B30" s="80">
        <v>9995</v>
      </c>
      <c r="C30" s="76" t="s">
        <v>31</v>
      </c>
      <c r="D30" s="77" t="s">
        <v>32</v>
      </c>
      <c r="E30" s="77" t="s">
        <v>33</v>
      </c>
      <c r="F30" s="24" t="s">
        <v>118</v>
      </c>
      <c r="G30" s="25"/>
      <c r="H30" s="26"/>
      <c r="I30" s="79">
        <v>1.002</v>
      </c>
      <c r="J30" s="26" t="s">
        <v>118</v>
      </c>
      <c r="K30" s="28" t="s">
        <v>119</v>
      </c>
      <c r="L30" s="28">
        <v>26</v>
      </c>
      <c r="M30" s="26" t="s">
        <v>118</v>
      </c>
      <c r="N30" s="28" t="s">
        <v>119</v>
      </c>
      <c r="O30" s="28">
        <v>26</v>
      </c>
    </row>
    <row r="31" spans="1:15" ht="18" customHeight="1">
      <c r="A31" s="86">
        <v>21</v>
      </c>
      <c r="B31" s="89">
        <v>1444</v>
      </c>
      <c r="C31" s="74" t="s">
        <v>87</v>
      </c>
      <c r="D31" s="74" t="s">
        <v>88</v>
      </c>
      <c r="E31" s="74" t="s">
        <v>89</v>
      </c>
      <c r="F31" s="24" t="s">
        <v>118</v>
      </c>
      <c r="G31" s="25"/>
      <c r="H31" s="26"/>
      <c r="I31" s="78">
        <v>0.996</v>
      </c>
      <c r="J31" s="26" t="s">
        <v>118</v>
      </c>
      <c r="K31" s="28" t="s">
        <v>119</v>
      </c>
      <c r="L31" s="28">
        <v>26</v>
      </c>
      <c r="M31" s="26" t="s">
        <v>118</v>
      </c>
      <c r="N31" s="28" t="s">
        <v>119</v>
      </c>
      <c r="O31" s="28">
        <v>26</v>
      </c>
    </row>
    <row r="32" spans="2:15" ht="12.75">
      <c r="B32" s="1"/>
      <c r="C32" s="32"/>
      <c r="D32" s="32"/>
      <c r="E32" s="32"/>
      <c r="F32" s="43"/>
      <c r="G32" s="43"/>
      <c r="H32" s="43"/>
      <c r="I32" s="43"/>
      <c r="J32" s="3"/>
      <c r="K32" s="43"/>
      <c r="L32" s="3"/>
      <c r="M32" s="48"/>
      <c r="N32" s="47"/>
      <c r="O32" s="43"/>
    </row>
    <row r="33" spans="2:15" ht="12.75">
      <c r="B33" s="1"/>
      <c r="C33" s="32" t="s">
        <v>35</v>
      </c>
      <c r="D33" s="1"/>
      <c r="E33" s="1"/>
      <c r="F33" s="1"/>
      <c r="G33" s="1"/>
      <c r="H33" s="35"/>
      <c r="I33" s="3"/>
      <c r="J33" s="35" t="s">
        <v>53</v>
      </c>
      <c r="K33" s="49"/>
      <c r="L33" s="35"/>
      <c r="M33" s="48"/>
      <c r="N33" s="49"/>
      <c r="O33" s="3"/>
    </row>
    <row r="34" ht="12.75">
      <c r="J34" s="68" t="s">
        <v>110</v>
      </c>
    </row>
  </sheetData>
  <mergeCells count="4">
    <mergeCell ref="I5:I6"/>
    <mergeCell ref="C5:C6"/>
    <mergeCell ref="D5:D6"/>
    <mergeCell ref="E5:E6"/>
  </mergeCells>
  <printOptions/>
  <pageMargins left="0.35433070866141736" right="0" top="0.3937007874015748" bottom="0" header="0" footer="0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C30">
      <selection activeCell="F33" sqref="F33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8.421875" style="0" customWidth="1"/>
    <col min="4" max="4" width="29.00390625" style="0" customWidth="1"/>
    <col min="5" max="5" width="15.140625" style="0" customWidth="1"/>
    <col min="6" max="6" width="40.28125" style="0" customWidth="1"/>
    <col min="7" max="10" width="7.7109375" style="0" customWidth="1"/>
    <col min="11" max="11" width="4.8515625" style="0" customWidth="1"/>
  </cols>
  <sheetData>
    <row r="1" spans="3:11" ht="15.75">
      <c r="C1" s="49"/>
      <c r="D1" s="50"/>
      <c r="E1" s="50"/>
      <c r="F1" s="2" t="s">
        <v>113</v>
      </c>
      <c r="G1" s="50"/>
      <c r="H1" s="50"/>
      <c r="I1" s="50"/>
      <c r="J1" s="51"/>
      <c r="K1" s="52"/>
    </row>
    <row r="2" spans="3:11" ht="15.75">
      <c r="C2" s="49"/>
      <c r="D2" s="50"/>
      <c r="E2" s="50"/>
      <c r="F2" s="53" t="s">
        <v>114</v>
      </c>
      <c r="G2" s="50"/>
      <c r="H2" s="50"/>
      <c r="I2" s="50"/>
      <c r="J2" s="51"/>
      <c r="K2" s="52"/>
    </row>
    <row r="3" spans="1:11" ht="14.25">
      <c r="A3" s="5" t="s">
        <v>117</v>
      </c>
      <c r="C3" s="6"/>
      <c r="D3" s="6"/>
      <c r="E3" s="6"/>
      <c r="F3" s="6"/>
      <c r="G3" s="55"/>
      <c r="H3" s="55"/>
      <c r="I3" s="55"/>
      <c r="J3" s="56"/>
      <c r="K3" s="33"/>
    </row>
    <row r="4" spans="2:11" ht="12.75">
      <c r="B4" s="11" t="s">
        <v>97</v>
      </c>
      <c r="C4" s="11" t="s">
        <v>1</v>
      </c>
      <c r="D4" s="70" t="s">
        <v>2</v>
      </c>
      <c r="E4" s="69" t="s">
        <v>3</v>
      </c>
      <c r="F4" s="69" t="s">
        <v>4</v>
      </c>
      <c r="G4" s="102" t="s">
        <v>43</v>
      </c>
      <c r="H4" s="102" t="s">
        <v>44</v>
      </c>
      <c r="I4" s="102" t="s">
        <v>45</v>
      </c>
      <c r="J4" s="104" t="s">
        <v>46</v>
      </c>
      <c r="K4" s="106" t="s">
        <v>14</v>
      </c>
    </row>
    <row r="5" spans="2:11" ht="12.75">
      <c r="B5" s="18" t="s">
        <v>10</v>
      </c>
      <c r="C5" s="18" t="s">
        <v>10</v>
      </c>
      <c r="D5" s="71"/>
      <c r="E5" s="36"/>
      <c r="F5" s="36"/>
      <c r="G5" s="103"/>
      <c r="H5" s="103"/>
      <c r="I5" s="103"/>
      <c r="J5" s="105"/>
      <c r="K5" s="107"/>
    </row>
    <row r="6" spans="2:11" ht="12.75">
      <c r="B6" s="86">
        <v>11</v>
      </c>
      <c r="C6" s="72">
        <v>3131</v>
      </c>
      <c r="D6" s="73" t="s">
        <v>70</v>
      </c>
      <c r="E6" s="74" t="s">
        <v>26</v>
      </c>
      <c r="F6" s="74" t="s">
        <v>71</v>
      </c>
      <c r="G6" s="57">
        <v>3</v>
      </c>
      <c r="H6" s="57">
        <v>1</v>
      </c>
      <c r="I6" s="57">
        <v>1</v>
      </c>
      <c r="J6" s="58">
        <f>SUM(G6:I6)</f>
        <v>5</v>
      </c>
      <c r="K6" s="59">
        <f>RANK(J6,J$6:J$17,1)</f>
        <v>1</v>
      </c>
    </row>
    <row r="7" spans="2:11" ht="12.75">
      <c r="B7" s="86">
        <v>8</v>
      </c>
      <c r="C7" s="75">
        <v>364</v>
      </c>
      <c r="D7" s="76" t="s">
        <v>65</v>
      </c>
      <c r="E7" s="77" t="s">
        <v>22</v>
      </c>
      <c r="F7" s="77" t="s">
        <v>23</v>
      </c>
      <c r="G7" s="57">
        <v>1</v>
      </c>
      <c r="H7" s="57">
        <v>2</v>
      </c>
      <c r="I7" s="57">
        <v>3</v>
      </c>
      <c r="J7" s="58">
        <f>SUM(G7:I7)</f>
        <v>6</v>
      </c>
      <c r="K7" s="59">
        <f>RANK(J7,J$6:J$17,1)</f>
        <v>2</v>
      </c>
    </row>
    <row r="8" spans="2:11" ht="12.75">
      <c r="B8" s="86">
        <v>6</v>
      </c>
      <c r="C8" s="72">
        <v>480</v>
      </c>
      <c r="D8" s="73" t="s">
        <v>62</v>
      </c>
      <c r="E8" s="74" t="s">
        <v>19</v>
      </c>
      <c r="F8" s="74" t="s">
        <v>63</v>
      </c>
      <c r="G8" s="57">
        <v>4</v>
      </c>
      <c r="H8" s="57">
        <v>4</v>
      </c>
      <c r="I8" s="57">
        <v>2</v>
      </c>
      <c r="J8" s="58">
        <f>SUM(G8:I8)</f>
        <v>10</v>
      </c>
      <c r="K8" s="59">
        <f>RANK(J8,J$6:J$17,1)</f>
        <v>3</v>
      </c>
    </row>
    <row r="9" spans="2:11" ht="12.75">
      <c r="B9" s="86">
        <v>9</v>
      </c>
      <c r="C9" s="72">
        <v>2906</v>
      </c>
      <c r="D9" s="73" t="s">
        <v>47</v>
      </c>
      <c r="E9" s="74" t="s">
        <v>48</v>
      </c>
      <c r="F9" s="74" t="s">
        <v>66</v>
      </c>
      <c r="G9" s="57">
        <v>2</v>
      </c>
      <c r="H9" s="57">
        <v>5</v>
      </c>
      <c r="I9" s="57">
        <v>6</v>
      </c>
      <c r="J9" s="58">
        <f>SUM(G9:I9)</f>
        <v>13</v>
      </c>
      <c r="K9" s="59">
        <f>RANK(J9,J$6:J$17,1)</f>
        <v>4</v>
      </c>
    </row>
    <row r="10" spans="2:11" ht="12.75">
      <c r="B10" s="86">
        <v>3</v>
      </c>
      <c r="C10" s="75" t="s">
        <v>56</v>
      </c>
      <c r="D10" s="76" t="s">
        <v>57</v>
      </c>
      <c r="E10" s="77" t="s">
        <v>19</v>
      </c>
      <c r="F10" s="77" t="s">
        <v>58</v>
      </c>
      <c r="G10" s="57">
        <v>6</v>
      </c>
      <c r="H10" s="57">
        <v>3</v>
      </c>
      <c r="I10" s="57">
        <v>4</v>
      </c>
      <c r="J10" s="58">
        <f>SUM(G10:I10)</f>
        <v>13</v>
      </c>
      <c r="K10" s="59">
        <v>5</v>
      </c>
    </row>
    <row r="11" spans="2:11" ht="12.75">
      <c r="B11" s="86">
        <v>4</v>
      </c>
      <c r="C11" s="75">
        <v>12122</v>
      </c>
      <c r="D11" s="76" t="s">
        <v>59</v>
      </c>
      <c r="E11" s="77" t="s">
        <v>19</v>
      </c>
      <c r="F11" s="77" t="s">
        <v>60</v>
      </c>
      <c r="G11" s="57">
        <v>5</v>
      </c>
      <c r="H11" s="57">
        <v>6</v>
      </c>
      <c r="I11" s="57">
        <v>5</v>
      </c>
      <c r="J11" s="58">
        <f>SUM(G11:I11)</f>
        <v>16</v>
      </c>
      <c r="K11" s="59">
        <f>RANK(J11,J$6:J$17,1)</f>
        <v>6</v>
      </c>
    </row>
    <row r="12" spans="2:11" ht="12.75">
      <c r="B12" s="86">
        <v>1</v>
      </c>
      <c r="C12" s="72">
        <v>2055</v>
      </c>
      <c r="D12" s="73" t="s">
        <v>16</v>
      </c>
      <c r="E12" s="74" t="s">
        <v>17</v>
      </c>
      <c r="F12" s="74" t="s">
        <v>18</v>
      </c>
      <c r="G12" s="57">
        <v>8</v>
      </c>
      <c r="H12" s="57">
        <v>8</v>
      </c>
      <c r="I12" s="57">
        <v>13</v>
      </c>
      <c r="J12" s="58">
        <f>SUM(G12:I12)</f>
        <v>29</v>
      </c>
      <c r="K12" s="59">
        <f>RANK(J12,J$6:J$17,1)</f>
        <v>7</v>
      </c>
    </row>
    <row r="13" spans="2:11" ht="12.75">
      <c r="B13" s="86">
        <v>10</v>
      </c>
      <c r="C13" s="72">
        <v>2508</v>
      </c>
      <c r="D13" s="73" t="s">
        <v>67</v>
      </c>
      <c r="E13" s="74" t="s">
        <v>68</v>
      </c>
      <c r="F13" s="74" t="s">
        <v>69</v>
      </c>
      <c r="G13" s="57">
        <v>10</v>
      </c>
      <c r="H13" s="57">
        <v>7</v>
      </c>
      <c r="I13" s="57">
        <v>13</v>
      </c>
      <c r="J13" s="58">
        <f>SUM(G13:I13)</f>
        <v>30</v>
      </c>
      <c r="K13" s="59">
        <f>RANK(J13,J$6:J$17,1)</f>
        <v>8</v>
      </c>
    </row>
    <row r="14" spans="2:11" ht="12.75">
      <c r="B14" s="86">
        <v>2</v>
      </c>
      <c r="C14" s="75" t="s">
        <v>98</v>
      </c>
      <c r="D14" s="76" t="s">
        <v>99</v>
      </c>
      <c r="E14" s="77" t="s">
        <v>100</v>
      </c>
      <c r="F14" s="77" t="s">
        <v>101</v>
      </c>
      <c r="G14" s="57">
        <v>7</v>
      </c>
      <c r="H14" s="57">
        <v>13</v>
      </c>
      <c r="I14" s="57">
        <v>13</v>
      </c>
      <c r="J14" s="58">
        <f>SUM(G14:I14)</f>
        <v>33</v>
      </c>
      <c r="K14" s="59">
        <f>RANK(J14,J$6:J$17,1)</f>
        <v>9</v>
      </c>
    </row>
    <row r="15" spans="2:11" ht="12.75">
      <c r="B15" s="86">
        <v>12</v>
      </c>
      <c r="C15" s="72">
        <v>2111</v>
      </c>
      <c r="D15" s="73" t="s">
        <v>72</v>
      </c>
      <c r="E15" s="74" t="s">
        <v>26</v>
      </c>
      <c r="F15" s="74" t="s">
        <v>73</v>
      </c>
      <c r="G15" s="57">
        <v>9</v>
      </c>
      <c r="H15" s="57">
        <v>13</v>
      </c>
      <c r="I15" s="57">
        <v>13</v>
      </c>
      <c r="J15" s="58">
        <f>SUM(G15:I15)</f>
        <v>35</v>
      </c>
      <c r="K15" s="59">
        <f>RANK(J15,J$6:J$17,1)</f>
        <v>10</v>
      </c>
    </row>
    <row r="16" spans="2:11" ht="12.75">
      <c r="B16" s="86">
        <v>5</v>
      </c>
      <c r="C16" s="83">
        <v>1291</v>
      </c>
      <c r="D16" s="84" t="s">
        <v>61</v>
      </c>
      <c r="E16" s="74" t="s">
        <v>19</v>
      </c>
      <c r="F16" s="74" t="s">
        <v>29</v>
      </c>
      <c r="G16" s="57">
        <v>13</v>
      </c>
      <c r="H16" s="57">
        <v>13</v>
      </c>
      <c r="I16" s="57">
        <v>13</v>
      </c>
      <c r="J16" s="58">
        <f>SUM(G16:I16)</f>
        <v>39</v>
      </c>
      <c r="K16" s="59"/>
    </row>
    <row r="17" spans="2:11" ht="12.75">
      <c r="B17" s="86">
        <v>7</v>
      </c>
      <c r="C17" s="72">
        <v>1807</v>
      </c>
      <c r="D17" s="73" t="s">
        <v>20</v>
      </c>
      <c r="E17" s="74" t="s">
        <v>21</v>
      </c>
      <c r="F17" s="74" t="s">
        <v>64</v>
      </c>
      <c r="G17" s="57">
        <v>13</v>
      </c>
      <c r="H17" s="57">
        <v>13</v>
      </c>
      <c r="I17" s="57">
        <v>13</v>
      </c>
      <c r="J17" s="58">
        <f>SUM(G17:I17)</f>
        <v>39</v>
      </c>
      <c r="K17" s="59"/>
    </row>
    <row r="18" spans="1:11" ht="14.25">
      <c r="A18" s="82" t="s">
        <v>116</v>
      </c>
      <c r="C18" s="6"/>
      <c r="D18" s="6"/>
      <c r="E18" s="6"/>
      <c r="F18" s="6"/>
      <c r="G18" s="55"/>
      <c r="H18" s="55"/>
      <c r="I18" s="55"/>
      <c r="J18" s="56"/>
      <c r="K18" s="33"/>
    </row>
    <row r="19" spans="2:11" ht="12.75">
      <c r="B19" s="11" t="s">
        <v>97</v>
      </c>
      <c r="C19" s="11" t="s">
        <v>1</v>
      </c>
      <c r="D19" s="98" t="s">
        <v>2</v>
      </c>
      <c r="E19" s="100" t="s">
        <v>3</v>
      </c>
      <c r="F19" s="100" t="s">
        <v>4</v>
      </c>
      <c r="G19" s="102" t="s">
        <v>43</v>
      </c>
      <c r="H19" s="102" t="s">
        <v>44</v>
      </c>
      <c r="I19" s="102" t="s">
        <v>45</v>
      </c>
      <c r="J19" s="104" t="s">
        <v>46</v>
      </c>
      <c r="K19" s="106" t="s">
        <v>14</v>
      </c>
    </row>
    <row r="20" spans="2:11" ht="12.75">
      <c r="B20" s="18" t="s">
        <v>10</v>
      </c>
      <c r="C20" s="18" t="s">
        <v>10</v>
      </c>
      <c r="D20" s="99"/>
      <c r="E20" s="101"/>
      <c r="F20" s="101"/>
      <c r="G20" s="103"/>
      <c r="H20" s="103"/>
      <c r="I20" s="103"/>
      <c r="J20" s="105"/>
      <c r="K20" s="107"/>
    </row>
    <row r="21" spans="2:11" ht="12.75">
      <c r="B21" s="86">
        <v>16</v>
      </c>
      <c r="C21" s="72">
        <v>818</v>
      </c>
      <c r="D21" s="73" t="s">
        <v>78</v>
      </c>
      <c r="E21" s="74" t="s">
        <v>79</v>
      </c>
      <c r="F21" s="74" t="s">
        <v>80</v>
      </c>
      <c r="G21" s="57">
        <v>1</v>
      </c>
      <c r="H21" s="57">
        <v>1</v>
      </c>
      <c r="I21" s="57">
        <v>2</v>
      </c>
      <c r="J21" s="58">
        <f>SUM(G21:I21)</f>
        <v>4</v>
      </c>
      <c r="K21" s="59">
        <f>RANK(J21,J$21:J$29,1)</f>
        <v>1</v>
      </c>
    </row>
    <row r="22" spans="2:11" ht="12.75">
      <c r="B22" s="86">
        <v>20</v>
      </c>
      <c r="C22" s="81">
        <v>9939</v>
      </c>
      <c r="D22" s="73" t="s">
        <v>85</v>
      </c>
      <c r="E22" s="74" t="s">
        <v>30</v>
      </c>
      <c r="F22" s="74" t="s">
        <v>86</v>
      </c>
      <c r="G22" s="57">
        <v>3</v>
      </c>
      <c r="H22" s="57">
        <v>2</v>
      </c>
      <c r="I22" s="57">
        <v>3</v>
      </c>
      <c r="J22" s="58">
        <f>SUM(G22:I22)</f>
        <v>8</v>
      </c>
      <c r="K22" s="59">
        <f>RANK(J22,J$21:J$29,1)</f>
        <v>2</v>
      </c>
    </row>
    <row r="23" spans="2:11" ht="12.75">
      <c r="B23" s="86">
        <v>14</v>
      </c>
      <c r="C23" s="72">
        <v>10105</v>
      </c>
      <c r="D23" s="73" t="s">
        <v>75</v>
      </c>
      <c r="E23" s="74" t="s">
        <v>27</v>
      </c>
      <c r="F23" s="74" t="s">
        <v>49</v>
      </c>
      <c r="G23" s="57">
        <v>4</v>
      </c>
      <c r="H23" s="57">
        <v>4</v>
      </c>
      <c r="I23" s="57">
        <v>1</v>
      </c>
      <c r="J23" s="58">
        <f>SUM(G23:I23)</f>
        <v>9</v>
      </c>
      <c r="K23" s="59">
        <f>RANK(J23,J$21:J$29,1)</f>
        <v>3</v>
      </c>
    </row>
    <row r="24" spans="2:11" ht="12.75">
      <c r="B24" s="86">
        <v>13</v>
      </c>
      <c r="C24" s="72">
        <v>2028</v>
      </c>
      <c r="D24" s="73" t="s">
        <v>24</v>
      </c>
      <c r="E24" s="74" t="s">
        <v>25</v>
      </c>
      <c r="F24" s="74" t="s">
        <v>74</v>
      </c>
      <c r="G24" s="57">
        <v>2</v>
      </c>
      <c r="H24" s="57">
        <v>6</v>
      </c>
      <c r="I24" s="57">
        <v>5</v>
      </c>
      <c r="J24" s="58">
        <f>SUM(G24:I24)</f>
        <v>13</v>
      </c>
      <c r="K24" s="59">
        <f>RANK(J24,J$21:J$29,1)</f>
        <v>4</v>
      </c>
    </row>
    <row r="25" spans="2:11" ht="12.75">
      <c r="B25" s="86">
        <v>19</v>
      </c>
      <c r="C25" s="81">
        <v>1987</v>
      </c>
      <c r="D25" s="73" t="s">
        <v>84</v>
      </c>
      <c r="E25" s="74" t="s">
        <v>30</v>
      </c>
      <c r="F25" s="74" t="s">
        <v>34</v>
      </c>
      <c r="G25" s="57">
        <v>5</v>
      </c>
      <c r="H25" s="57">
        <v>5</v>
      </c>
      <c r="I25" s="57">
        <v>4</v>
      </c>
      <c r="J25" s="58">
        <f>SUM(G25:I25)</f>
        <v>14</v>
      </c>
      <c r="K25" s="59">
        <f>RANK(J25,J$21:J$29,1)</f>
        <v>5</v>
      </c>
    </row>
    <row r="26" spans="2:11" ht="12.75">
      <c r="B26" s="86">
        <v>18</v>
      </c>
      <c r="C26" s="80">
        <v>9995</v>
      </c>
      <c r="D26" s="76" t="s">
        <v>31</v>
      </c>
      <c r="E26" s="77" t="s">
        <v>32</v>
      </c>
      <c r="F26" s="77" t="s">
        <v>33</v>
      </c>
      <c r="G26" s="57">
        <v>6</v>
      </c>
      <c r="H26" s="57">
        <v>3</v>
      </c>
      <c r="I26" s="57">
        <v>10</v>
      </c>
      <c r="J26" s="58">
        <f>SUM(G26:I26)</f>
        <v>19</v>
      </c>
      <c r="K26" s="59">
        <f>RANK(J26,J$21:J$29,1)</f>
        <v>6</v>
      </c>
    </row>
    <row r="27" spans="2:11" ht="12.75">
      <c r="B27" s="86">
        <v>15</v>
      </c>
      <c r="C27" s="72">
        <v>3512</v>
      </c>
      <c r="D27" s="73" t="s">
        <v>76</v>
      </c>
      <c r="E27" s="74" t="s">
        <v>27</v>
      </c>
      <c r="F27" s="74" t="s">
        <v>77</v>
      </c>
      <c r="G27" s="57">
        <v>10</v>
      </c>
      <c r="H27" s="57">
        <v>10</v>
      </c>
      <c r="I27" s="57">
        <v>10</v>
      </c>
      <c r="J27" s="58">
        <f>SUM(G27:I27)</f>
        <v>30</v>
      </c>
      <c r="K27" s="59"/>
    </row>
    <row r="28" spans="2:11" ht="12.75">
      <c r="B28" s="86">
        <v>17</v>
      </c>
      <c r="C28" s="72">
        <v>2727</v>
      </c>
      <c r="D28" s="73" t="s">
        <v>81</v>
      </c>
      <c r="E28" s="74" t="s">
        <v>82</v>
      </c>
      <c r="F28" s="74" t="s">
        <v>83</v>
      </c>
      <c r="G28" s="57">
        <v>10</v>
      </c>
      <c r="H28" s="57">
        <v>10</v>
      </c>
      <c r="I28" s="57">
        <v>10</v>
      </c>
      <c r="J28" s="58">
        <f>SUM(G28:I28)</f>
        <v>30</v>
      </c>
      <c r="K28" s="59"/>
    </row>
    <row r="29" spans="2:11" ht="12.75">
      <c r="B29" s="86">
        <v>21</v>
      </c>
      <c r="C29" s="81">
        <v>1444</v>
      </c>
      <c r="D29" s="73" t="s">
        <v>87</v>
      </c>
      <c r="E29" s="74" t="s">
        <v>88</v>
      </c>
      <c r="F29" s="74" t="s">
        <v>89</v>
      </c>
      <c r="G29" s="57">
        <v>10</v>
      </c>
      <c r="H29" s="57">
        <v>10</v>
      </c>
      <c r="I29" s="57">
        <v>10</v>
      </c>
      <c r="J29" s="58">
        <f>SUM(G29:I29)</f>
        <v>30</v>
      </c>
      <c r="K29" s="59"/>
    </row>
    <row r="30" spans="1:11" ht="14.25">
      <c r="A30" s="82" t="s">
        <v>90</v>
      </c>
      <c r="C30" s="1"/>
      <c r="D30" s="1"/>
      <c r="E30" s="1"/>
      <c r="F30" s="29"/>
      <c r="G30" s="60"/>
      <c r="H30" s="60"/>
      <c r="I30" s="60"/>
      <c r="J30" s="61"/>
      <c r="K30" s="33"/>
    </row>
    <row r="31" spans="2:11" ht="12.75">
      <c r="B31" s="11" t="s">
        <v>97</v>
      </c>
      <c r="C31" s="11" t="s">
        <v>1</v>
      </c>
      <c r="D31" s="98" t="s">
        <v>2</v>
      </c>
      <c r="E31" s="100" t="s">
        <v>3</v>
      </c>
      <c r="F31" s="100" t="s">
        <v>4</v>
      </c>
      <c r="G31" s="102" t="s">
        <v>43</v>
      </c>
      <c r="H31" s="102" t="s">
        <v>44</v>
      </c>
      <c r="I31" s="102" t="s">
        <v>45</v>
      </c>
      <c r="J31" s="104" t="s">
        <v>46</v>
      </c>
      <c r="K31" s="106" t="s">
        <v>14</v>
      </c>
    </row>
    <row r="32" spans="2:11" ht="12.75">
      <c r="B32" s="18" t="s">
        <v>10</v>
      </c>
      <c r="C32" s="18" t="s">
        <v>10</v>
      </c>
      <c r="D32" s="99"/>
      <c r="E32" s="101"/>
      <c r="F32" s="101"/>
      <c r="G32" s="103"/>
      <c r="H32" s="103"/>
      <c r="I32" s="103"/>
      <c r="J32" s="105"/>
      <c r="K32" s="107"/>
    </row>
    <row r="33" spans="2:11" ht="12.75">
      <c r="B33" s="86">
        <v>25</v>
      </c>
      <c r="C33" s="72">
        <v>1982</v>
      </c>
      <c r="D33" s="73" t="s">
        <v>95</v>
      </c>
      <c r="E33" s="74" t="s">
        <v>51</v>
      </c>
      <c r="F33" s="74" t="s">
        <v>52</v>
      </c>
      <c r="G33" s="57">
        <v>1</v>
      </c>
      <c r="H33" s="28">
        <f>RANK(G33,G$33:G$36,1)</f>
        <v>1</v>
      </c>
      <c r="I33" s="57">
        <v>3</v>
      </c>
      <c r="J33" s="58">
        <f>SUM(G33:I33)</f>
        <v>5</v>
      </c>
      <c r="K33" s="59">
        <f>RANK(J33,J$33:J$36,1)</f>
        <v>1</v>
      </c>
    </row>
    <row r="34" spans="2:11" ht="12.75">
      <c r="B34" s="86">
        <v>24</v>
      </c>
      <c r="C34" s="81">
        <v>1979</v>
      </c>
      <c r="D34" s="73" t="s">
        <v>93</v>
      </c>
      <c r="E34" s="74" t="s">
        <v>30</v>
      </c>
      <c r="F34" s="74" t="s">
        <v>94</v>
      </c>
      <c r="G34" s="57">
        <v>2</v>
      </c>
      <c r="H34" s="28">
        <f>RANK(G34,G$33:G$36,1)</f>
        <v>2</v>
      </c>
      <c r="I34" s="57">
        <v>1</v>
      </c>
      <c r="J34" s="58">
        <f>SUM(G34:I34)</f>
        <v>5</v>
      </c>
      <c r="K34" s="59">
        <v>2</v>
      </c>
    </row>
    <row r="35" spans="2:11" ht="12.75">
      <c r="B35" s="86">
        <v>23</v>
      </c>
      <c r="C35" s="80">
        <v>3535</v>
      </c>
      <c r="D35" s="76" t="s">
        <v>91</v>
      </c>
      <c r="E35" s="77" t="s">
        <v>88</v>
      </c>
      <c r="F35" s="77" t="s">
        <v>92</v>
      </c>
      <c r="G35" s="57">
        <v>4</v>
      </c>
      <c r="H35" s="28">
        <f>RANK(G35,G$33:G$36,1)</f>
        <v>4</v>
      </c>
      <c r="I35" s="57">
        <v>2</v>
      </c>
      <c r="J35" s="58">
        <f>SUM(G35:I35)</f>
        <v>10</v>
      </c>
      <c r="K35" s="59">
        <f>RANK(J35,J$33:J$36,1)</f>
        <v>3</v>
      </c>
    </row>
    <row r="36" spans="2:11" ht="12.75">
      <c r="B36" s="86">
        <v>22</v>
      </c>
      <c r="C36" s="85">
        <v>911</v>
      </c>
      <c r="D36" s="74" t="s">
        <v>50</v>
      </c>
      <c r="E36" s="74" t="s">
        <v>30</v>
      </c>
      <c r="F36" s="74" t="s">
        <v>28</v>
      </c>
      <c r="G36" s="57">
        <v>3</v>
      </c>
      <c r="H36" s="28">
        <f>RANK(G36,G$33:G$36,1)</f>
        <v>3</v>
      </c>
      <c r="I36" s="57">
        <v>4</v>
      </c>
      <c r="J36" s="58">
        <f>SUM(G36:I36)</f>
        <v>10</v>
      </c>
      <c r="K36" s="59">
        <v>4</v>
      </c>
    </row>
    <row r="37" spans="1:11" ht="16.5" customHeight="1">
      <c r="A37" s="37" t="s">
        <v>36</v>
      </c>
      <c r="C37" s="38"/>
      <c r="D37" s="38"/>
      <c r="E37" s="38"/>
      <c r="F37" s="38"/>
      <c r="G37" s="60"/>
      <c r="H37" s="60"/>
      <c r="I37" s="60"/>
      <c r="J37" s="61"/>
      <c r="K37" s="33"/>
    </row>
    <row r="38" spans="2:11" ht="12.75">
      <c r="B38" s="11" t="s">
        <v>97</v>
      </c>
      <c r="C38" s="11" t="s">
        <v>1</v>
      </c>
      <c r="D38" s="98" t="s">
        <v>2</v>
      </c>
      <c r="E38" s="100" t="s">
        <v>3</v>
      </c>
      <c r="F38" s="100" t="s">
        <v>4</v>
      </c>
      <c r="G38" s="102" t="s">
        <v>43</v>
      </c>
      <c r="H38" s="102" t="s">
        <v>44</v>
      </c>
      <c r="I38" s="102" t="s">
        <v>45</v>
      </c>
      <c r="J38" s="104" t="s">
        <v>46</v>
      </c>
      <c r="K38" s="106" t="s">
        <v>14</v>
      </c>
    </row>
    <row r="39" spans="2:11" ht="12.75">
      <c r="B39" s="18" t="s">
        <v>10</v>
      </c>
      <c r="C39" s="18" t="s">
        <v>10</v>
      </c>
      <c r="D39" s="99"/>
      <c r="E39" s="101"/>
      <c r="F39" s="101"/>
      <c r="G39" s="103"/>
      <c r="H39" s="103"/>
      <c r="I39" s="103"/>
      <c r="J39" s="105"/>
      <c r="K39" s="107"/>
    </row>
    <row r="40" spans="2:11" ht="12.75">
      <c r="B40" s="86">
        <v>28</v>
      </c>
      <c r="C40" s="30"/>
      <c r="D40" s="31" t="s">
        <v>104</v>
      </c>
      <c r="E40" s="23"/>
      <c r="F40" s="23" t="s">
        <v>105</v>
      </c>
      <c r="G40" s="88">
        <v>1</v>
      </c>
      <c r="H40" s="88">
        <v>1</v>
      </c>
      <c r="I40" s="88">
        <v>1</v>
      </c>
      <c r="J40" s="58">
        <f>SUM(G40:I40)</f>
        <v>3</v>
      </c>
      <c r="K40" s="59">
        <f>RANK(J40,J$40:J$42,1)</f>
        <v>1</v>
      </c>
    </row>
    <row r="41" spans="2:11" ht="12.75">
      <c r="B41" s="86">
        <v>27</v>
      </c>
      <c r="C41" s="30"/>
      <c r="D41" s="31" t="s">
        <v>106</v>
      </c>
      <c r="E41" s="23"/>
      <c r="F41" s="87" t="s">
        <v>107</v>
      </c>
      <c r="G41" s="88">
        <v>4</v>
      </c>
      <c r="H41" s="88">
        <v>4</v>
      </c>
      <c r="I41" s="88">
        <v>4</v>
      </c>
      <c r="J41" s="58">
        <f>SUM(G41:I41)</f>
        <v>12</v>
      </c>
      <c r="K41" s="59"/>
    </row>
    <row r="42" spans="2:11" ht="12.75">
      <c r="B42" s="86">
        <v>26</v>
      </c>
      <c r="C42" s="30"/>
      <c r="D42" s="31" t="s">
        <v>102</v>
      </c>
      <c r="E42" s="23"/>
      <c r="F42" s="23" t="s">
        <v>103</v>
      </c>
      <c r="G42" s="88">
        <v>4</v>
      </c>
      <c r="H42" s="88">
        <v>4</v>
      </c>
      <c r="I42" s="88">
        <v>4</v>
      </c>
      <c r="J42" s="58">
        <f>SUM(G42:I42)</f>
        <v>12</v>
      </c>
      <c r="K42" s="59"/>
    </row>
    <row r="43" spans="3:11" ht="15.75">
      <c r="C43" s="62"/>
      <c r="D43" s="44" t="s">
        <v>38</v>
      </c>
      <c r="E43" s="43"/>
      <c r="F43" s="43"/>
      <c r="G43" s="35" t="s">
        <v>53</v>
      </c>
      <c r="H43" s="63"/>
      <c r="I43" s="63"/>
      <c r="J43" s="63"/>
      <c r="K43" s="47"/>
    </row>
    <row r="44" spans="4:7" ht="12.75">
      <c r="D44" s="34" t="s">
        <v>35</v>
      </c>
      <c r="F44" s="35"/>
      <c r="G44" s="68" t="s">
        <v>124</v>
      </c>
    </row>
  </sheetData>
  <mergeCells count="29">
    <mergeCell ref="D19:D20"/>
    <mergeCell ref="E19:E20"/>
    <mergeCell ref="F19:F20"/>
    <mergeCell ref="H38:H39"/>
    <mergeCell ref="H31:H32"/>
    <mergeCell ref="H19:H20"/>
    <mergeCell ref="D31:D32"/>
    <mergeCell ref="E31:E32"/>
    <mergeCell ref="F31:F32"/>
    <mergeCell ref="G31:G32"/>
    <mergeCell ref="I38:I39"/>
    <mergeCell ref="J38:J39"/>
    <mergeCell ref="K38:K39"/>
    <mergeCell ref="D38:D39"/>
    <mergeCell ref="E38:E39"/>
    <mergeCell ref="F38:F39"/>
    <mergeCell ref="G38:G39"/>
    <mergeCell ref="G19:G20"/>
    <mergeCell ref="I31:I32"/>
    <mergeCell ref="J31:J32"/>
    <mergeCell ref="K31:K32"/>
    <mergeCell ref="K4:K5"/>
    <mergeCell ref="I19:I20"/>
    <mergeCell ref="J19:J20"/>
    <mergeCell ref="K19:K20"/>
    <mergeCell ref="G4:G5"/>
    <mergeCell ref="H4:H5"/>
    <mergeCell ref="I4:I5"/>
    <mergeCell ref="J4:J5"/>
  </mergeCells>
  <printOptions/>
  <pageMargins left="0.5511811023622047" right="0" top="0.1968503937007874" bottom="0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8.7109375" style="0" customWidth="1"/>
    <col min="3" max="3" width="26.00390625" style="0" customWidth="1"/>
    <col min="4" max="4" width="17.57421875" style="0" customWidth="1"/>
    <col min="5" max="5" width="34.28125" style="0" customWidth="1"/>
    <col min="6" max="6" width="7.421875" style="0" customWidth="1"/>
    <col min="7" max="8" width="7.140625" style="0" customWidth="1"/>
    <col min="9" max="9" width="8.140625" style="0" customWidth="1"/>
    <col min="10" max="10" width="5.28125" style="0" customWidth="1"/>
  </cols>
  <sheetData>
    <row r="1" spans="2:10" ht="15.75">
      <c r="B1" s="66" t="s">
        <v>115</v>
      </c>
      <c r="D1" s="3"/>
      <c r="E1" s="2"/>
      <c r="F1" s="50"/>
      <c r="G1" s="50"/>
      <c r="H1" s="50"/>
      <c r="I1" s="50"/>
      <c r="J1" s="51"/>
    </row>
    <row r="2" spans="2:10" ht="15.75">
      <c r="B2" s="49"/>
      <c r="C2" s="50"/>
      <c r="D2" s="50"/>
      <c r="E2" s="53" t="s">
        <v>114</v>
      </c>
      <c r="F2" s="50"/>
      <c r="G2" s="50"/>
      <c r="H2" s="50"/>
      <c r="I2" s="50"/>
      <c r="J2" s="51"/>
    </row>
    <row r="3" spans="1:10" ht="17.25" customHeight="1">
      <c r="A3" s="5" t="s">
        <v>40</v>
      </c>
      <c r="C3" s="54"/>
      <c r="D3" s="54"/>
      <c r="E3" s="54"/>
      <c r="F3" s="55"/>
      <c r="G3" s="55"/>
      <c r="H3" s="55"/>
      <c r="I3" s="55"/>
      <c r="J3" s="55"/>
    </row>
    <row r="4" spans="1:10" ht="12.75">
      <c r="A4" s="11" t="s">
        <v>97</v>
      </c>
      <c r="B4" s="11" t="s">
        <v>1</v>
      </c>
      <c r="C4" s="98" t="s">
        <v>2</v>
      </c>
      <c r="D4" s="100" t="s">
        <v>3</v>
      </c>
      <c r="E4" s="100" t="s">
        <v>4</v>
      </c>
      <c r="F4" s="102" t="s">
        <v>43</v>
      </c>
      <c r="G4" s="102" t="s">
        <v>44</v>
      </c>
      <c r="H4" s="102" t="s">
        <v>45</v>
      </c>
      <c r="I4" s="104" t="s">
        <v>46</v>
      </c>
      <c r="J4" s="106" t="s">
        <v>14</v>
      </c>
    </row>
    <row r="5" spans="1:10" ht="12.75">
      <c r="A5" s="18" t="s">
        <v>10</v>
      </c>
      <c r="B5" s="18" t="s">
        <v>10</v>
      </c>
      <c r="C5" s="99"/>
      <c r="D5" s="101"/>
      <c r="E5" s="101"/>
      <c r="F5" s="103"/>
      <c r="G5" s="103"/>
      <c r="H5" s="103"/>
      <c r="I5" s="105"/>
      <c r="J5" s="107"/>
    </row>
    <row r="6" spans="1:10" ht="15.75" customHeight="1">
      <c r="A6" s="86">
        <v>11</v>
      </c>
      <c r="B6" s="72">
        <v>3131</v>
      </c>
      <c r="C6" s="73" t="s">
        <v>70</v>
      </c>
      <c r="D6" s="74" t="s">
        <v>26</v>
      </c>
      <c r="E6" s="74" t="s">
        <v>71</v>
      </c>
      <c r="F6" s="57">
        <v>3</v>
      </c>
      <c r="G6" s="57">
        <v>1</v>
      </c>
      <c r="H6" s="28">
        <v>1</v>
      </c>
      <c r="I6" s="58">
        <f>SUM(F6:H6)</f>
        <v>5</v>
      </c>
      <c r="J6" s="59">
        <f>RANK(I6,I$6:I$30,1)</f>
        <v>1</v>
      </c>
    </row>
    <row r="7" spans="1:10" ht="15.75" customHeight="1">
      <c r="A7" s="86">
        <v>8</v>
      </c>
      <c r="B7" s="75">
        <v>364</v>
      </c>
      <c r="C7" s="76" t="s">
        <v>65</v>
      </c>
      <c r="D7" s="77" t="s">
        <v>22</v>
      </c>
      <c r="E7" s="77" t="s">
        <v>23</v>
      </c>
      <c r="F7" s="57">
        <v>1</v>
      </c>
      <c r="G7" s="94">
        <v>4.5</v>
      </c>
      <c r="H7" s="28">
        <v>3</v>
      </c>
      <c r="I7" s="95">
        <f>SUM(F7:H7)</f>
        <v>8.5</v>
      </c>
      <c r="J7" s="59">
        <f>RANK(I7,I$6:I$30,1)</f>
        <v>2</v>
      </c>
    </row>
    <row r="8" spans="1:10" ht="15.75" customHeight="1">
      <c r="A8" s="86">
        <v>6</v>
      </c>
      <c r="B8" s="72">
        <v>480</v>
      </c>
      <c r="C8" s="73" t="s">
        <v>62</v>
      </c>
      <c r="D8" s="74" t="s">
        <v>19</v>
      </c>
      <c r="E8" s="74" t="s">
        <v>63</v>
      </c>
      <c r="F8" s="57">
        <v>4</v>
      </c>
      <c r="G8" s="57">
        <v>7</v>
      </c>
      <c r="H8" s="28">
        <v>2</v>
      </c>
      <c r="I8" s="58">
        <f>SUM(F8:H8)</f>
        <v>13</v>
      </c>
      <c r="J8" s="59">
        <f>RANK(I8,I$6:I$30,1)</f>
        <v>3</v>
      </c>
    </row>
    <row r="9" spans="1:10" ht="15.75" customHeight="1">
      <c r="A9" s="86">
        <v>9</v>
      </c>
      <c r="B9" s="72">
        <v>2906</v>
      </c>
      <c r="C9" s="73" t="s">
        <v>47</v>
      </c>
      <c r="D9" s="74" t="s">
        <v>48</v>
      </c>
      <c r="E9" s="74" t="s">
        <v>66</v>
      </c>
      <c r="F9" s="57">
        <v>2</v>
      </c>
      <c r="G9" s="57">
        <v>8</v>
      </c>
      <c r="H9" s="28">
        <v>7</v>
      </c>
      <c r="I9" s="58">
        <f>SUM(F9:H9)</f>
        <v>17</v>
      </c>
      <c r="J9" s="59">
        <f>RANK(I9,I$6:I$30,1)</f>
        <v>4</v>
      </c>
    </row>
    <row r="10" spans="1:10" ht="15.75" customHeight="1">
      <c r="A10" s="86">
        <v>16</v>
      </c>
      <c r="B10" s="72">
        <v>818</v>
      </c>
      <c r="C10" s="73" t="s">
        <v>78</v>
      </c>
      <c r="D10" s="74" t="s">
        <v>79</v>
      </c>
      <c r="E10" s="74" t="s">
        <v>80</v>
      </c>
      <c r="F10" s="57">
        <v>6</v>
      </c>
      <c r="G10" s="57">
        <v>3</v>
      </c>
      <c r="H10" s="28">
        <v>8</v>
      </c>
      <c r="I10" s="58">
        <f>SUM(F10:H10)</f>
        <v>17</v>
      </c>
      <c r="J10" s="59">
        <v>5</v>
      </c>
    </row>
    <row r="11" spans="1:10" ht="15.75" customHeight="1">
      <c r="A11" s="86">
        <v>3</v>
      </c>
      <c r="B11" s="75" t="s">
        <v>56</v>
      </c>
      <c r="C11" s="76" t="s">
        <v>57</v>
      </c>
      <c r="D11" s="77" t="s">
        <v>19</v>
      </c>
      <c r="E11" s="77" t="s">
        <v>58</v>
      </c>
      <c r="F11" s="57">
        <v>9</v>
      </c>
      <c r="G11" s="57">
        <v>6</v>
      </c>
      <c r="H11" s="28">
        <v>5</v>
      </c>
      <c r="I11" s="58">
        <f>SUM(F11:H11)</f>
        <v>20</v>
      </c>
      <c r="J11" s="59">
        <f>RANK(I11,I$6:I$30,1)</f>
        <v>6</v>
      </c>
    </row>
    <row r="12" spans="1:10" ht="15.75" customHeight="1">
      <c r="A12" s="86">
        <v>20</v>
      </c>
      <c r="B12" s="81">
        <v>9939</v>
      </c>
      <c r="C12" s="73" t="s">
        <v>85</v>
      </c>
      <c r="D12" s="74" t="s">
        <v>30</v>
      </c>
      <c r="E12" s="74" t="s">
        <v>86</v>
      </c>
      <c r="F12" s="57">
        <v>10</v>
      </c>
      <c r="G12" s="94">
        <v>4.5</v>
      </c>
      <c r="H12" s="28">
        <v>9</v>
      </c>
      <c r="I12" s="95">
        <f>SUM(F12:H12)</f>
        <v>23.5</v>
      </c>
      <c r="J12" s="59">
        <f>RANK(I12,I$6:I$30,1)</f>
        <v>7</v>
      </c>
    </row>
    <row r="13" spans="1:10" ht="15.75" customHeight="1">
      <c r="A13" s="86">
        <v>14</v>
      </c>
      <c r="B13" s="72">
        <v>10105</v>
      </c>
      <c r="C13" s="73" t="s">
        <v>75</v>
      </c>
      <c r="D13" s="74" t="s">
        <v>27</v>
      </c>
      <c r="E13" s="74" t="s">
        <v>49</v>
      </c>
      <c r="F13" s="57">
        <v>11</v>
      </c>
      <c r="G13" s="57">
        <v>10</v>
      </c>
      <c r="H13" s="28">
        <v>4</v>
      </c>
      <c r="I13" s="58">
        <f>SUM(F13:H13)</f>
        <v>25</v>
      </c>
      <c r="J13" s="59">
        <f>RANK(I13,I$6:I$30,1)</f>
        <v>8</v>
      </c>
    </row>
    <row r="14" spans="1:10" ht="15.75" customHeight="1">
      <c r="A14" s="86">
        <v>4</v>
      </c>
      <c r="B14" s="75">
        <v>12122</v>
      </c>
      <c r="C14" s="76" t="s">
        <v>59</v>
      </c>
      <c r="D14" s="77" t="s">
        <v>19</v>
      </c>
      <c r="E14" s="77" t="s">
        <v>60</v>
      </c>
      <c r="F14" s="57">
        <v>5</v>
      </c>
      <c r="G14" s="57">
        <v>14</v>
      </c>
      <c r="H14" s="28">
        <v>6</v>
      </c>
      <c r="I14" s="58">
        <f>SUM(F14:H14)</f>
        <v>25</v>
      </c>
      <c r="J14" s="59">
        <v>9</v>
      </c>
    </row>
    <row r="15" spans="1:10" ht="15.75" customHeight="1">
      <c r="A15" s="86">
        <v>24</v>
      </c>
      <c r="B15" s="81">
        <v>1979</v>
      </c>
      <c r="C15" s="73" t="s">
        <v>93</v>
      </c>
      <c r="D15" s="74" t="s">
        <v>30</v>
      </c>
      <c r="E15" s="74" t="s">
        <v>94</v>
      </c>
      <c r="F15" s="57">
        <v>14</v>
      </c>
      <c r="G15" s="57">
        <v>2</v>
      </c>
      <c r="H15" s="28">
        <v>12</v>
      </c>
      <c r="I15" s="58">
        <f>SUM(F15:H15)</f>
        <v>28</v>
      </c>
      <c r="J15" s="59">
        <f>RANK(I15,I$6:I$30,1)</f>
        <v>10</v>
      </c>
    </row>
    <row r="16" spans="1:10" ht="15.75" customHeight="1">
      <c r="A16" s="86">
        <v>13</v>
      </c>
      <c r="B16" s="72">
        <v>2028</v>
      </c>
      <c r="C16" s="73" t="s">
        <v>24</v>
      </c>
      <c r="D16" s="74" t="s">
        <v>25</v>
      </c>
      <c r="E16" s="74" t="s">
        <v>74</v>
      </c>
      <c r="F16" s="57">
        <v>7</v>
      </c>
      <c r="G16" s="57">
        <v>13</v>
      </c>
      <c r="H16" s="28">
        <v>11</v>
      </c>
      <c r="I16" s="58">
        <f>SUM(F16:H16)</f>
        <v>31</v>
      </c>
      <c r="J16" s="59">
        <f>RANK(I16,I$6:I$30,1)</f>
        <v>11</v>
      </c>
    </row>
    <row r="17" spans="1:10" ht="15.75" customHeight="1">
      <c r="A17" s="86">
        <v>25</v>
      </c>
      <c r="B17" s="83">
        <v>1982</v>
      </c>
      <c r="C17" s="84" t="s">
        <v>95</v>
      </c>
      <c r="D17" s="74" t="s">
        <v>51</v>
      </c>
      <c r="E17" s="74" t="s">
        <v>52</v>
      </c>
      <c r="F17" s="57">
        <v>8</v>
      </c>
      <c r="G17" s="57">
        <v>11</v>
      </c>
      <c r="H17" s="28">
        <v>14</v>
      </c>
      <c r="I17" s="58">
        <f>SUM(F17:H17)</f>
        <v>33</v>
      </c>
      <c r="J17" s="59">
        <f>RANK(I17,I$6:I$30,1)</f>
        <v>12</v>
      </c>
    </row>
    <row r="18" spans="1:10" ht="15.75" customHeight="1">
      <c r="A18" s="86">
        <v>19</v>
      </c>
      <c r="B18" s="81">
        <v>1987</v>
      </c>
      <c r="C18" s="73" t="s">
        <v>84</v>
      </c>
      <c r="D18" s="74" t="s">
        <v>30</v>
      </c>
      <c r="E18" s="74" t="s">
        <v>34</v>
      </c>
      <c r="F18" s="57">
        <v>13</v>
      </c>
      <c r="G18" s="57">
        <v>12</v>
      </c>
      <c r="H18" s="28">
        <v>10</v>
      </c>
      <c r="I18" s="58">
        <f>SUM(F18:H18)</f>
        <v>35</v>
      </c>
      <c r="J18" s="59">
        <f>RANK(I18,I$6:I$30,1)</f>
        <v>13</v>
      </c>
    </row>
    <row r="19" spans="1:10" ht="15.75" customHeight="1">
      <c r="A19" s="86">
        <v>23</v>
      </c>
      <c r="B19" s="80">
        <v>3535</v>
      </c>
      <c r="C19" s="76" t="s">
        <v>91</v>
      </c>
      <c r="D19" s="77" t="s">
        <v>88</v>
      </c>
      <c r="E19" s="77" t="s">
        <v>92</v>
      </c>
      <c r="F19" s="57">
        <v>19</v>
      </c>
      <c r="G19" s="57">
        <v>16</v>
      </c>
      <c r="H19" s="28">
        <v>13</v>
      </c>
      <c r="I19" s="58">
        <f>SUM(F19:H19)</f>
        <v>48</v>
      </c>
      <c r="J19" s="59">
        <f>RANK(I19,I$6:I$30,1)</f>
        <v>14</v>
      </c>
    </row>
    <row r="20" spans="1:10" ht="15.75" customHeight="1">
      <c r="A20" s="86">
        <v>22</v>
      </c>
      <c r="B20" s="72">
        <v>911</v>
      </c>
      <c r="C20" s="73" t="s">
        <v>50</v>
      </c>
      <c r="D20" s="74" t="s">
        <v>30</v>
      </c>
      <c r="E20" s="74" t="s">
        <v>28</v>
      </c>
      <c r="F20" s="57">
        <v>18</v>
      </c>
      <c r="G20" s="57">
        <v>15</v>
      </c>
      <c r="H20" s="28">
        <v>15</v>
      </c>
      <c r="I20" s="58">
        <f>SUM(F20:H20)</f>
        <v>48</v>
      </c>
      <c r="J20" s="59">
        <v>15</v>
      </c>
    </row>
    <row r="21" spans="1:10" ht="15.75" customHeight="1">
      <c r="A21" s="86">
        <v>18</v>
      </c>
      <c r="B21" s="80">
        <v>9995</v>
      </c>
      <c r="C21" s="76" t="s">
        <v>31</v>
      </c>
      <c r="D21" s="77" t="s">
        <v>32</v>
      </c>
      <c r="E21" s="77" t="s">
        <v>33</v>
      </c>
      <c r="F21" s="57">
        <v>16</v>
      </c>
      <c r="G21" s="57">
        <v>9</v>
      </c>
      <c r="H21" s="28">
        <v>26</v>
      </c>
      <c r="I21" s="58">
        <f>SUM(F21:H21)</f>
        <v>51</v>
      </c>
      <c r="J21" s="59">
        <f>RANK(I21,I$6:I$30,1)</f>
        <v>16</v>
      </c>
    </row>
    <row r="22" spans="1:10" ht="15.75" customHeight="1">
      <c r="A22" s="86">
        <v>1</v>
      </c>
      <c r="B22" s="72">
        <v>2055</v>
      </c>
      <c r="C22" s="73" t="s">
        <v>16</v>
      </c>
      <c r="D22" s="74" t="s">
        <v>17</v>
      </c>
      <c r="E22" s="74" t="s">
        <v>18</v>
      </c>
      <c r="F22" s="57">
        <v>15</v>
      </c>
      <c r="G22" s="57">
        <v>18</v>
      </c>
      <c r="H22" s="28">
        <v>26</v>
      </c>
      <c r="I22" s="58">
        <f>SUM(F22:H22)</f>
        <v>59</v>
      </c>
      <c r="J22" s="59">
        <f>RANK(I22,I$6:I$30,1)</f>
        <v>17</v>
      </c>
    </row>
    <row r="23" spans="1:10" ht="15.75" customHeight="1">
      <c r="A23" s="86">
        <v>10</v>
      </c>
      <c r="B23" s="72">
        <v>2508</v>
      </c>
      <c r="C23" s="73" t="s">
        <v>67</v>
      </c>
      <c r="D23" s="74" t="s">
        <v>68</v>
      </c>
      <c r="E23" s="74" t="s">
        <v>69</v>
      </c>
      <c r="F23" s="57">
        <v>20</v>
      </c>
      <c r="G23" s="57">
        <v>17</v>
      </c>
      <c r="H23" s="28">
        <v>26</v>
      </c>
      <c r="I23" s="58">
        <f>SUM(F23:H23)</f>
        <v>63</v>
      </c>
      <c r="J23" s="59">
        <f>RANK(I23,I$6:I$30,1)</f>
        <v>18</v>
      </c>
    </row>
    <row r="24" spans="1:10" ht="15.75" customHeight="1">
      <c r="A24" s="86">
        <v>2</v>
      </c>
      <c r="B24" s="75" t="s">
        <v>98</v>
      </c>
      <c r="C24" s="76" t="s">
        <v>99</v>
      </c>
      <c r="D24" s="77" t="s">
        <v>100</v>
      </c>
      <c r="E24" s="77" t="s">
        <v>101</v>
      </c>
      <c r="F24" s="57">
        <v>12</v>
      </c>
      <c r="G24" s="57">
        <v>26</v>
      </c>
      <c r="H24" s="28">
        <v>26</v>
      </c>
      <c r="I24" s="58">
        <f>SUM(F24:H24)</f>
        <v>64</v>
      </c>
      <c r="J24" s="59">
        <f>RANK(I24,I$6:I$30,1)</f>
        <v>19</v>
      </c>
    </row>
    <row r="25" spans="1:10" ht="15.75" customHeight="1">
      <c r="A25" s="86">
        <v>12</v>
      </c>
      <c r="B25" s="72">
        <v>2111</v>
      </c>
      <c r="C25" s="73" t="s">
        <v>72</v>
      </c>
      <c r="D25" s="74" t="s">
        <v>26</v>
      </c>
      <c r="E25" s="74" t="s">
        <v>73</v>
      </c>
      <c r="F25" s="57">
        <v>17</v>
      </c>
      <c r="G25" s="57">
        <v>26</v>
      </c>
      <c r="H25" s="28">
        <v>26</v>
      </c>
      <c r="I25" s="58">
        <f>SUM(F25:H25)</f>
        <v>69</v>
      </c>
      <c r="J25" s="59">
        <f>RANK(I25,I$6:I$30,1)</f>
        <v>20</v>
      </c>
    </row>
    <row r="26" spans="1:10" ht="15.75" customHeight="1">
      <c r="A26" s="86">
        <v>5</v>
      </c>
      <c r="B26" s="72">
        <v>1291</v>
      </c>
      <c r="C26" s="73" t="s">
        <v>61</v>
      </c>
      <c r="D26" s="74" t="s">
        <v>19</v>
      </c>
      <c r="E26" s="74" t="s">
        <v>29</v>
      </c>
      <c r="F26" s="57">
        <v>26</v>
      </c>
      <c r="G26" s="57">
        <v>26</v>
      </c>
      <c r="H26" s="28">
        <v>26</v>
      </c>
      <c r="I26" s="58">
        <f>SUM(F26:H26)</f>
        <v>78</v>
      </c>
      <c r="J26" s="59"/>
    </row>
    <row r="27" spans="1:10" ht="15.75" customHeight="1">
      <c r="A27" s="86">
        <v>7</v>
      </c>
      <c r="B27" s="72">
        <v>1807</v>
      </c>
      <c r="C27" s="73" t="s">
        <v>20</v>
      </c>
      <c r="D27" s="74" t="s">
        <v>21</v>
      </c>
      <c r="E27" s="74" t="s">
        <v>64</v>
      </c>
      <c r="F27" s="57">
        <v>26</v>
      </c>
      <c r="G27" s="57">
        <v>26</v>
      </c>
      <c r="H27" s="28">
        <v>26</v>
      </c>
      <c r="I27" s="58">
        <f>SUM(F27:H27)</f>
        <v>78</v>
      </c>
      <c r="J27" s="59"/>
    </row>
    <row r="28" spans="1:10" ht="15.75" customHeight="1">
      <c r="A28" s="86">
        <v>15</v>
      </c>
      <c r="B28" s="72">
        <v>3512</v>
      </c>
      <c r="C28" s="73" t="s">
        <v>76</v>
      </c>
      <c r="D28" s="74" t="s">
        <v>27</v>
      </c>
      <c r="E28" s="74" t="s">
        <v>77</v>
      </c>
      <c r="F28" s="57">
        <v>26</v>
      </c>
      <c r="G28" s="57">
        <v>26</v>
      </c>
      <c r="H28" s="28">
        <v>26</v>
      </c>
      <c r="I28" s="58">
        <f>SUM(F28:H28)</f>
        <v>78</v>
      </c>
      <c r="J28" s="59"/>
    </row>
    <row r="29" spans="1:10" ht="15.75" customHeight="1">
      <c r="A29" s="86">
        <v>17</v>
      </c>
      <c r="B29" s="72">
        <v>2727</v>
      </c>
      <c r="C29" s="73" t="s">
        <v>81</v>
      </c>
      <c r="D29" s="74" t="s">
        <v>82</v>
      </c>
      <c r="E29" s="74" t="s">
        <v>83</v>
      </c>
      <c r="F29" s="57">
        <v>26</v>
      </c>
      <c r="G29" s="57">
        <v>26</v>
      </c>
      <c r="H29" s="28">
        <v>26</v>
      </c>
      <c r="I29" s="58">
        <f>SUM(F29:H29)</f>
        <v>78</v>
      </c>
      <c r="J29" s="59"/>
    </row>
    <row r="30" spans="1:10" ht="15.75" customHeight="1">
      <c r="A30" s="86">
        <v>21</v>
      </c>
      <c r="B30" s="89">
        <v>1444</v>
      </c>
      <c r="C30" s="74" t="s">
        <v>87</v>
      </c>
      <c r="D30" s="74" t="s">
        <v>88</v>
      </c>
      <c r="E30" s="74" t="s">
        <v>89</v>
      </c>
      <c r="F30" s="57">
        <v>26</v>
      </c>
      <c r="G30" s="57">
        <v>26</v>
      </c>
      <c r="H30" s="28">
        <v>26</v>
      </c>
      <c r="I30" s="58">
        <f>SUM(F30:H30)</f>
        <v>78</v>
      </c>
      <c r="J30" s="59"/>
    </row>
    <row r="31" spans="2:10" ht="12.75">
      <c r="B31" s="62"/>
      <c r="C31" s="43"/>
      <c r="D31" s="43"/>
      <c r="E31" s="43"/>
      <c r="F31" s="63"/>
      <c r="G31" s="63"/>
      <c r="H31" s="63"/>
      <c r="I31" s="67"/>
      <c r="J31" s="62"/>
    </row>
    <row r="32" spans="2:9" ht="12.75">
      <c r="B32" s="62"/>
      <c r="C32" s="43"/>
      <c r="D32" s="43"/>
      <c r="E32" s="63"/>
      <c r="F32" s="35" t="s">
        <v>53</v>
      </c>
      <c r="G32" s="62"/>
      <c r="H32" s="62"/>
      <c r="I32" s="62"/>
    </row>
    <row r="33" spans="2:10" ht="12.75">
      <c r="B33" s="3"/>
      <c r="C33" s="35" t="s">
        <v>35</v>
      </c>
      <c r="D33" s="1"/>
      <c r="E33" s="35"/>
      <c r="F33" s="68" t="s">
        <v>124</v>
      </c>
      <c r="H33" s="64"/>
      <c r="I33" s="64"/>
      <c r="J33" s="64"/>
    </row>
    <row r="34" spans="2:10" ht="12.75">
      <c r="B34" s="3"/>
      <c r="C34" s="1"/>
      <c r="D34" s="1"/>
      <c r="E34" s="1"/>
      <c r="F34" s="64"/>
      <c r="G34" s="64"/>
      <c r="H34" s="64"/>
      <c r="I34" s="64"/>
      <c r="J34" s="64"/>
    </row>
  </sheetData>
  <mergeCells count="8">
    <mergeCell ref="G4:G5"/>
    <mergeCell ref="H4:H5"/>
    <mergeCell ref="I4:I5"/>
    <mergeCell ref="J4:J5"/>
    <mergeCell ref="C4:C5"/>
    <mergeCell ref="D4:D5"/>
    <mergeCell ref="E4:E5"/>
    <mergeCell ref="F4:F5"/>
  </mergeCells>
  <printOptions/>
  <pageMargins left="0.5511811023622047" right="0" top="0.5905511811023623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TAYK.1</cp:lastModifiedBy>
  <cp:lastPrinted>2013-07-20T11:02:43Z</cp:lastPrinted>
  <dcterms:created xsi:type="dcterms:W3CDTF">2012-05-31T17:40:57Z</dcterms:created>
  <dcterms:modified xsi:type="dcterms:W3CDTF">2013-07-21T13:02:19Z</dcterms:modified>
  <cp:category/>
  <cp:version/>
  <cp:contentType/>
  <cp:contentStatus/>
</cp:coreProperties>
</file>