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46" windowWidth="15210" windowHeight="11070" tabRatio="623" activeTab="0"/>
  </bookViews>
  <sheets>
    <sheet name="Yarış " sheetId="1" r:id="rId1"/>
  </sheets>
  <definedNames/>
  <calcPr fullCalcOnLoad="1"/>
</workbook>
</file>

<file path=xl/sharedStrings.xml><?xml version="1.0" encoding="utf-8"?>
<sst xmlns="http://schemas.openxmlformats.org/spreadsheetml/2006/main" count="87" uniqueCount="59">
  <si>
    <t>Finiş</t>
  </si>
  <si>
    <t>Geçen</t>
  </si>
  <si>
    <t>TCC</t>
  </si>
  <si>
    <t>GEÇİCİ SONUÇ</t>
  </si>
  <si>
    <t>SONUÇ</t>
  </si>
  <si>
    <t>Saati</t>
  </si>
  <si>
    <t>Süre</t>
  </si>
  <si>
    <t>Düz. Süre</t>
  </si>
  <si>
    <t>Sıra</t>
  </si>
  <si>
    <t>Puan</t>
  </si>
  <si>
    <t>Start Saati :</t>
  </si>
  <si>
    <t>YARIŞ SEKRETERLİĞİ</t>
  </si>
  <si>
    <t xml:space="preserve">TEKNE TİPİ </t>
  </si>
  <si>
    <t>TEKNE ADI</t>
  </si>
  <si>
    <t>YELKEN</t>
  </si>
  <si>
    <t>NO</t>
  </si>
  <si>
    <t>EASY TIGER</t>
  </si>
  <si>
    <t>FARR 30</t>
  </si>
  <si>
    <t>SORUMLU KİŞİi/ EKİP</t>
  </si>
  <si>
    <t>PUANI</t>
  </si>
  <si>
    <t>DEĞERLENDİRME</t>
  </si>
  <si>
    <t>YARIŞ KURULU BAŞKANI</t>
  </si>
  <si>
    <t>CAPRICORN</t>
  </si>
  <si>
    <t>FIRST 45 F5</t>
  </si>
  <si>
    <t>IRC A (SARI) (TCC 1,030 ve üzeri)</t>
  </si>
  <si>
    <t>IRC B (LACİVERT) - [TCC 1,029 ve altı]</t>
  </si>
  <si>
    <t>GBR 186 N</t>
  </si>
  <si>
    <t>KEYFİM 3 BUÇUK</t>
  </si>
  <si>
    <t>FIRST 35</t>
  </si>
  <si>
    <t>BEYBO</t>
  </si>
  <si>
    <t>SUN ODYSSEY 39</t>
  </si>
  <si>
    <t>PASSION ONE</t>
  </si>
  <si>
    <t>ERDOĞAN SOYSAL/ŞENOL AYDOĞDU</t>
  </si>
  <si>
    <t>EMİN ALİ SİPAHİ/AHMET BARAS</t>
  </si>
  <si>
    <t>FIRST 34.7</t>
  </si>
  <si>
    <t>ERGÜN KARGALIOĞLU/BAHADIR BOZDAĞ</t>
  </si>
  <si>
    <t>INFINITI</t>
  </si>
  <si>
    <t>FIRST 40</t>
  </si>
  <si>
    <t xml:space="preserve">VEDAT TEZMAN/OSMANCAN ERŞAHİN </t>
  </si>
  <si>
    <t>MATRAK</t>
  </si>
  <si>
    <t>MAT 1010</t>
  </si>
  <si>
    <t>ORHAN ÖZDAŞ/KERİM GÜRÇAY</t>
  </si>
  <si>
    <t>EKER YAYIK AYRAN</t>
  </si>
  <si>
    <t>A 35</t>
  </si>
  <si>
    <t>AHMET EKER/ORHAN GORBON</t>
  </si>
  <si>
    <t>SELİM YAZICI /ESEN DURMAZ</t>
  </si>
  <si>
    <t>ATILGAN</t>
  </si>
  <si>
    <t>FIRST 36.7</t>
  </si>
  <si>
    <t>HÜSEYİN ERİŞEN/MEHMET SOLMAZ</t>
  </si>
  <si>
    <t>MEHMET KAYA BAYRAKTAR/BARBAROS TOSUN</t>
  </si>
  <si>
    <t>GAMBAS</t>
  </si>
  <si>
    <t>POGO 8.50</t>
  </si>
  <si>
    <t>METİN ZAVARO/SANTO NAHMİYAS</t>
  </si>
  <si>
    <t>MİNX HEDEF YELKEN</t>
  </si>
  <si>
    <t>BAVARIA 38</t>
  </si>
  <si>
    <t>YİĞİT EROĞLU/MELİH BAĞDATLI</t>
  </si>
  <si>
    <t>13 AĞUSTOS 2011</t>
  </si>
  <si>
    <t xml:space="preserve">   TAYK / MDK DUO YAT YARIŞI III</t>
  </si>
  <si>
    <t>13 AĞUSTOS 2011, Saat: 14:10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</si>
</sst>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h:mm"/>
    <numFmt numFmtId="176" formatCode="hh:mm:ss;@"/>
    <numFmt numFmtId="177" formatCode="0.000_ ;[Red]\-0.000\ "/>
    <numFmt numFmtId="178" formatCode="#,##0.000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</numFmts>
  <fonts count="16">
    <font>
      <sz val="10"/>
      <name val="Arial"/>
      <family val="0"/>
    </font>
    <font>
      <b/>
      <sz val="12"/>
      <name val="Arial Tur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10"/>
      <name val="Arial Tur"/>
      <family val="2"/>
    </font>
    <font>
      <sz val="9"/>
      <name val="Arial Tur"/>
      <family val="2"/>
    </font>
    <font>
      <b/>
      <sz val="14"/>
      <name val="Arial Tur"/>
      <family val="2"/>
    </font>
    <font>
      <sz val="12"/>
      <name val="Arial Tur"/>
      <family val="2"/>
    </font>
    <font>
      <b/>
      <sz val="11"/>
      <name val="Arial"/>
      <family val="2"/>
    </font>
    <font>
      <sz val="8"/>
      <name val="Arial Tur"/>
      <family val="2"/>
    </font>
    <font>
      <sz val="10"/>
      <name val="Arial Tur"/>
      <family val="2"/>
    </font>
    <font>
      <sz val="11"/>
      <name val="Arial Tur"/>
      <family val="2"/>
    </font>
    <font>
      <b/>
      <sz val="9"/>
      <name val="Arial Tur"/>
      <family val="2"/>
    </font>
    <font>
      <b/>
      <sz val="11"/>
      <name val="Arial Tur"/>
      <family val="2"/>
    </font>
    <font>
      <sz val="14"/>
      <name val="Arial Tur"/>
      <family val="2"/>
    </font>
    <font>
      <sz val="16"/>
      <name val="Arial Tu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173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/>
      <protection locked="0"/>
    </xf>
    <xf numFmtId="172" fontId="9" fillId="0" borderId="1" xfId="0" applyNumberFormat="1" applyFont="1" applyBorder="1" applyAlignment="1">
      <alignment horizontal="center"/>
    </xf>
    <xf numFmtId="17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Border="1" applyAlignment="1">
      <alignment/>
    </xf>
    <xf numFmtId="1" fontId="9" fillId="0" borderId="3" xfId="0" applyNumberFormat="1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49" fontId="10" fillId="0" borderId="0" xfId="0" applyNumberFormat="1" applyFont="1" applyAlignment="1">
      <alignment horizontal="center"/>
    </xf>
    <xf numFmtId="21" fontId="5" fillId="0" borderId="0" xfId="0" applyNumberFormat="1" applyFont="1" applyBorder="1" applyAlignment="1" applyProtection="1">
      <alignment horizontal="center"/>
      <protection locked="0"/>
    </xf>
    <xf numFmtId="21" fontId="5" fillId="0" borderId="0" xfId="0" applyNumberFormat="1" applyFont="1" applyBorder="1" applyAlignment="1" applyProtection="1">
      <alignment horizontal="center"/>
      <protection/>
    </xf>
    <xf numFmtId="1" fontId="5" fillId="0" borderId="0" xfId="0" applyNumberFormat="1" applyFont="1" applyBorder="1" applyAlignment="1" applyProtection="1">
      <alignment horizontal="center"/>
      <protection/>
    </xf>
    <xf numFmtId="1" fontId="5" fillId="0" borderId="0" xfId="0" applyNumberFormat="1" applyFont="1" applyBorder="1" applyAlignment="1">
      <alignment horizontal="center"/>
    </xf>
    <xf numFmtId="0" fontId="12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vertical="center"/>
    </xf>
    <xf numFmtId="49" fontId="10" fillId="0" borderId="0" xfId="0" applyNumberFormat="1" applyFont="1" applyAlignment="1">
      <alignment horizontal="right"/>
    </xf>
    <xf numFmtId="0" fontId="5" fillId="0" borderId="0" xfId="0" applyFont="1" applyFill="1" applyBorder="1" applyAlignment="1" applyProtection="1">
      <alignment horizontal="left"/>
      <protection locked="0"/>
    </xf>
    <xf numFmtId="174" fontId="12" fillId="0" borderId="0" xfId="0" applyNumberFormat="1" applyFont="1" applyFill="1" applyBorder="1" applyAlignment="1" applyProtection="1">
      <alignment horizontal="center"/>
      <protection locked="0"/>
    </xf>
    <xf numFmtId="172" fontId="9" fillId="0" borderId="1" xfId="0" applyNumberFormat="1" applyFont="1" applyFill="1" applyBorder="1" applyAlignment="1">
      <alignment horizontal="center"/>
    </xf>
    <xf numFmtId="172" fontId="9" fillId="0" borderId="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72" fontId="11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  <protection locked="0"/>
    </xf>
    <xf numFmtId="21" fontId="11" fillId="0" borderId="1" xfId="0" applyNumberFormat="1" applyFont="1" applyFill="1" applyBorder="1" applyAlignment="1" applyProtection="1">
      <alignment horizontal="center"/>
      <protection locked="0"/>
    </xf>
    <xf numFmtId="21" fontId="11" fillId="0" borderId="3" xfId="0" applyNumberFormat="1" applyFont="1" applyBorder="1" applyAlignment="1" applyProtection="1">
      <alignment horizontal="center"/>
      <protection/>
    </xf>
    <xf numFmtId="1" fontId="11" fillId="0" borderId="3" xfId="0" applyNumberFormat="1" applyFont="1" applyBorder="1" applyAlignment="1" applyProtection="1">
      <alignment horizontal="center"/>
      <protection/>
    </xf>
    <xf numFmtId="176" fontId="11" fillId="0" borderId="1" xfId="0" applyNumberFormat="1" applyFont="1" applyFill="1" applyBorder="1" applyAlignment="1" applyProtection="1">
      <alignment horizontal="center"/>
      <protection locked="0"/>
    </xf>
    <xf numFmtId="174" fontId="13" fillId="0" borderId="1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/>
    </xf>
    <xf numFmtId="172" fontId="13" fillId="0" borderId="3" xfId="0" applyNumberFormat="1" applyFont="1" applyFill="1" applyBorder="1" applyAlignment="1">
      <alignment horizontal="center"/>
    </xf>
    <xf numFmtId="176" fontId="11" fillId="0" borderId="3" xfId="0" applyNumberFormat="1" applyFont="1" applyFill="1" applyBorder="1" applyAlignment="1" applyProtection="1">
      <alignment horizontal="center"/>
      <protection locked="0"/>
    </xf>
    <xf numFmtId="175" fontId="7" fillId="0" borderId="0" xfId="0" applyNumberFormat="1" applyFont="1" applyFill="1" applyBorder="1" applyAlignment="1">
      <alignment horizontal="left" vertical="center"/>
    </xf>
    <xf numFmtId="175" fontId="7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76" fontId="11" fillId="0" borderId="4" xfId="0" applyNumberFormat="1" applyFont="1" applyFill="1" applyBorder="1" applyAlignment="1" applyProtection="1">
      <alignment horizontal="center"/>
      <protection locked="0"/>
    </xf>
    <xf numFmtId="21" fontId="11" fillId="0" borderId="4" xfId="0" applyNumberFormat="1" applyFont="1" applyBorder="1" applyAlignment="1" applyProtection="1">
      <alignment horizontal="center"/>
      <protection/>
    </xf>
    <xf numFmtId="1" fontId="11" fillId="0" borderId="4" xfId="0" applyNumberFormat="1" applyFont="1" applyBorder="1" applyAlignment="1" applyProtection="1">
      <alignment horizontal="center"/>
      <protection/>
    </xf>
    <xf numFmtId="174" fontId="13" fillId="0" borderId="4" xfId="0" applyNumberFormat="1" applyFont="1" applyFill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/>
    </xf>
    <xf numFmtId="172" fontId="13" fillId="0" borderId="4" xfId="0" applyNumberFormat="1" applyFont="1" applyFill="1" applyBorder="1" applyAlignment="1">
      <alignment horizontal="center"/>
    </xf>
    <xf numFmtId="0" fontId="10" fillId="0" borderId="3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center"/>
      <protection locked="0"/>
    </xf>
    <xf numFmtId="2" fontId="10" fillId="0" borderId="3" xfId="0" applyNumberFormat="1" applyFont="1" applyFill="1" applyBorder="1" applyAlignment="1" applyProtection="1">
      <alignment horizontal="center"/>
      <protection locked="0"/>
    </xf>
    <xf numFmtId="2" fontId="10" fillId="2" borderId="3" xfId="0" applyNumberFormat="1" applyFont="1" applyFill="1" applyBorder="1" applyAlignment="1" applyProtection="1">
      <alignment horizontal="center"/>
      <protection locked="0"/>
    </xf>
    <xf numFmtId="1" fontId="10" fillId="0" borderId="3" xfId="0" applyNumberFormat="1" applyFont="1" applyFill="1" applyBorder="1" applyAlignment="1" applyProtection="1">
      <alignment horizontal="center"/>
      <protection locked="0"/>
    </xf>
    <xf numFmtId="1" fontId="10" fillId="0" borderId="4" xfId="0" applyNumberFormat="1" applyFont="1" applyFill="1" applyBorder="1" applyAlignment="1" applyProtection="1">
      <alignment horizontal="center"/>
      <protection locked="0"/>
    </xf>
    <xf numFmtId="2" fontId="10" fillId="2" borderId="4" xfId="0" applyNumberFormat="1" applyFont="1" applyFill="1" applyBorder="1" applyAlignment="1" applyProtection="1">
      <alignment horizontal="center"/>
      <protection locked="0"/>
    </xf>
    <xf numFmtId="2" fontId="10" fillId="0" borderId="4" xfId="0" applyNumberFormat="1" applyFont="1" applyFill="1" applyBorder="1" applyAlignment="1" applyProtection="1">
      <alignment horizontal="center"/>
      <protection locked="0"/>
    </xf>
    <xf numFmtId="21" fontId="11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3" fontId="9" fillId="0" borderId="1" xfId="0" applyNumberFormat="1" applyFont="1" applyFill="1" applyBorder="1" applyAlignment="1">
      <alignment horizontal="center" vertical="center"/>
    </xf>
    <xf numFmtId="173" fontId="9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647700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0"/>
          <a:ext cx="13096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Tur"/>
              <a:ea typeface="Arial Tur"/>
              <a:cs typeface="Arial Tur"/>
            </a:rPr>
            <a:t>TAYK /   YACHT YARIŞLARI
DESTEK  FORMÜL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638175</xdr:colOff>
      <xdr:row>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0" y="0"/>
          <a:ext cx="13087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676275</xdr:colOff>
      <xdr:row>0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0" y="0"/>
          <a:ext cx="13125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390525</xdr:colOff>
      <xdr:row>0</xdr:row>
      <xdr:rowOff>0</xdr:rowOff>
    </xdr:to>
    <xdr:sp>
      <xdr:nvSpPr>
        <xdr:cNvPr id="4" name="Text 2"/>
        <xdr:cNvSpPr txBox="1">
          <a:spLocks noChangeArrowheads="1"/>
        </xdr:cNvSpPr>
      </xdr:nvSpPr>
      <xdr:spPr>
        <a:xfrm>
          <a:off x="0" y="0"/>
          <a:ext cx="1141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Tur"/>
              <a:ea typeface="Arial Tur"/>
              <a:cs typeface="Arial Tur"/>
            </a:rPr>
            <a:t>TYF / HEREKE - İZMİT YACHT YARIŞLARI
22.05.1999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219075</xdr:colOff>
      <xdr:row>0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0" y="0"/>
          <a:ext cx="11239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0" y="0"/>
          <a:ext cx="10372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IRC - YARIŞ  GEZİ   
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0" y="0"/>
          <a:ext cx="10372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142875</xdr:colOff>
      <xdr:row>0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0" y="0"/>
          <a:ext cx="10401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647700</xdr:colOff>
      <xdr:row>0</xdr:row>
      <xdr:rowOff>0</xdr:rowOff>
    </xdr:to>
    <xdr:sp>
      <xdr:nvSpPr>
        <xdr:cNvPr id="9" name="Text 2"/>
        <xdr:cNvSpPr txBox="1">
          <a:spLocks noChangeArrowheads="1"/>
        </xdr:cNvSpPr>
      </xdr:nvSpPr>
      <xdr:spPr>
        <a:xfrm>
          <a:off x="0" y="0"/>
          <a:ext cx="13096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Tur"/>
              <a:ea typeface="Arial Tur"/>
              <a:cs typeface="Arial Tur"/>
            </a:rPr>
            <a:t>TAYK /   YACHT YARIŞLARI
DESTEK  FORMÜL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638175</xdr:colOff>
      <xdr:row>0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0" y="0"/>
          <a:ext cx="13087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676275</xdr:colOff>
      <xdr:row>0</xdr:row>
      <xdr:rowOff>0</xdr:rowOff>
    </xdr:to>
    <xdr:sp>
      <xdr:nvSpPr>
        <xdr:cNvPr id="11" name="Text 5"/>
        <xdr:cNvSpPr txBox="1">
          <a:spLocks noChangeArrowheads="1"/>
        </xdr:cNvSpPr>
      </xdr:nvSpPr>
      <xdr:spPr>
        <a:xfrm>
          <a:off x="0" y="0"/>
          <a:ext cx="13125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390525</xdr:colOff>
      <xdr:row>0</xdr:row>
      <xdr:rowOff>0</xdr:rowOff>
    </xdr:to>
    <xdr:sp>
      <xdr:nvSpPr>
        <xdr:cNvPr id="12" name="Text 2"/>
        <xdr:cNvSpPr txBox="1">
          <a:spLocks noChangeArrowheads="1"/>
        </xdr:cNvSpPr>
      </xdr:nvSpPr>
      <xdr:spPr>
        <a:xfrm>
          <a:off x="0" y="0"/>
          <a:ext cx="1141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Tur"/>
              <a:ea typeface="Arial Tur"/>
              <a:cs typeface="Arial Tur"/>
            </a:rPr>
            <a:t>TAYK /  BAŞAK SİGORTA FAHİR ÇELİKBAŞ KUPASI YACHT YARIŞLARI
01.05.1999   II. YARIŞ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219075</xdr:colOff>
      <xdr:row>0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0" y="0"/>
          <a:ext cx="11239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0" y="0"/>
          <a:ext cx="10372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IRC - YARIŞ  GEZİ   
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0" y="0"/>
          <a:ext cx="10372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142875</xdr:colOff>
      <xdr:row>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0" y="0"/>
          <a:ext cx="10401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647700</xdr:colOff>
      <xdr:row>0</xdr:row>
      <xdr:rowOff>0</xdr:rowOff>
    </xdr:to>
    <xdr:sp>
      <xdr:nvSpPr>
        <xdr:cNvPr id="17" name="Text 2"/>
        <xdr:cNvSpPr txBox="1">
          <a:spLocks noChangeArrowheads="1"/>
        </xdr:cNvSpPr>
      </xdr:nvSpPr>
      <xdr:spPr>
        <a:xfrm>
          <a:off x="0" y="0"/>
          <a:ext cx="13096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Tur"/>
              <a:ea typeface="Arial Tur"/>
              <a:cs typeface="Arial Tur"/>
            </a:rPr>
            <a:t>TAYK /   YACHT YARIŞLARI
DESTEK  FORMÜL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638175</xdr:colOff>
      <xdr:row>0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0" y="0"/>
          <a:ext cx="13087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676275</xdr:colOff>
      <xdr:row>0</xdr:row>
      <xdr:rowOff>0</xdr:rowOff>
    </xdr:to>
    <xdr:sp>
      <xdr:nvSpPr>
        <xdr:cNvPr id="19" name="Text 5"/>
        <xdr:cNvSpPr txBox="1">
          <a:spLocks noChangeArrowheads="1"/>
        </xdr:cNvSpPr>
      </xdr:nvSpPr>
      <xdr:spPr>
        <a:xfrm>
          <a:off x="0" y="0"/>
          <a:ext cx="13125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647700</xdr:colOff>
      <xdr:row>0</xdr:row>
      <xdr:rowOff>0</xdr:rowOff>
    </xdr:to>
    <xdr:sp>
      <xdr:nvSpPr>
        <xdr:cNvPr id="20" name="Text 2"/>
        <xdr:cNvSpPr txBox="1">
          <a:spLocks noChangeArrowheads="1"/>
        </xdr:cNvSpPr>
      </xdr:nvSpPr>
      <xdr:spPr>
        <a:xfrm>
          <a:off x="0" y="0"/>
          <a:ext cx="13096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Tur"/>
              <a:ea typeface="Arial Tur"/>
              <a:cs typeface="Arial Tur"/>
            </a:rPr>
            <a:t>TAYK /   YACHT YARIŞLARI
DESTEK  FORMÜL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638175</xdr:colOff>
      <xdr:row>0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0" y="0"/>
          <a:ext cx="13087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676275</xdr:colOff>
      <xdr:row>0</xdr:row>
      <xdr:rowOff>0</xdr:rowOff>
    </xdr:to>
    <xdr:sp>
      <xdr:nvSpPr>
        <xdr:cNvPr id="22" name="Text 5"/>
        <xdr:cNvSpPr txBox="1">
          <a:spLocks noChangeArrowheads="1"/>
        </xdr:cNvSpPr>
      </xdr:nvSpPr>
      <xdr:spPr>
        <a:xfrm>
          <a:off x="0" y="0"/>
          <a:ext cx="13125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390525</xdr:colOff>
      <xdr:row>0</xdr:row>
      <xdr:rowOff>0</xdr:rowOff>
    </xdr:to>
    <xdr:sp>
      <xdr:nvSpPr>
        <xdr:cNvPr id="23" name="Text 2"/>
        <xdr:cNvSpPr txBox="1">
          <a:spLocks noChangeArrowheads="1"/>
        </xdr:cNvSpPr>
      </xdr:nvSpPr>
      <xdr:spPr>
        <a:xfrm>
          <a:off x="0" y="0"/>
          <a:ext cx="1141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Tur"/>
              <a:ea typeface="Arial Tur"/>
              <a:cs typeface="Arial Tur"/>
            </a:rPr>
            <a:t>TYF / HEREKE - İZMİT YACHT YARIŞLARI
22.05.1999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219075</xdr:colOff>
      <xdr:row>0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0" y="0"/>
          <a:ext cx="11239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0" y="0"/>
          <a:ext cx="10372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IRC - YARIŞ  GEZİ   
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0" y="0"/>
          <a:ext cx="10372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142875</xdr:colOff>
      <xdr:row>0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0" y="0"/>
          <a:ext cx="10401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647700</xdr:colOff>
      <xdr:row>0</xdr:row>
      <xdr:rowOff>0</xdr:rowOff>
    </xdr:to>
    <xdr:sp>
      <xdr:nvSpPr>
        <xdr:cNvPr id="28" name="Text 2"/>
        <xdr:cNvSpPr txBox="1">
          <a:spLocks noChangeArrowheads="1"/>
        </xdr:cNvSpPr>
      </xdr:nvSpPr>
      <xdr:spPr>
        <a:xfrm>
          <a:off x="0" y="0"/>
          <a:ext cx="1166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Tur"/>
              <a:ea typeface="Arial Tur"/>
              <a:cs typeface="Arial Tur"/>
            </a:rPr>
            <a:t>TAYK /   YACHT YARIŞLARI
DESTEK  FORMÜL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638175</xdr:colOff>
      <xdr:row>0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0" y="0"/>
          <a:ext cx="1165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666750</xdr:colOff>
      <xdr:row>0</xdr:row>
      <xdr:rowOff>0</xdr:rowOff>
    </xdr:to>
    <xdr:sp>
      <xdr:nvSpPr>
        <xdr:cNvPr id="30" name="Text 5"/>
        <xdr:cNvSpPr txBox="1">
          <a:spLocks noChangeArrowheads="1"/>
        </xdr:cNvSpPr>
      </xdr:nvSpPr>
      <xdr:spPr>
        <a:xfrm>
          <a:off x="0" y="0"/>
          <a:ext cx="1168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571500</xdr:colOff>
      <xdr:row>0</xdr:row>
      <xdr:rowOff>0</xdr:rowOff>
    </xdr:to>
    <xdr:sp>
      <xdr:nvSpPr>
        <xdr:cNvPr id="31" name="Text 2"/>
        <xdr:cNvSpPr txBox="1">
          <a:spLocks noChangeArrowheads="1"/>
        </xdr:cNvSpPr>
      </xdr:nvSpPr>
      <xdr:spPr>
        <a:xfrm>
          <a:off x="0" y="0"/>
          <a:ext cx="10115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Tur"/>
              <a:ea typeface="Arial Tur"/>
              <a:cs typeface="Arial Tur"/>
            </a:rPr>
            <a:t>TAYK /  BAŞAK SİGORTA FAHİR ÇELİKBAŞ KUPASI YACHT YARIŞLARI
TROFE PUAN TABLOSU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0" y="0"/>
          <a:ext cx="954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0" y="0"/>
          <a:ext cx="909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IRC - YARIŞ  GEZİ   
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0" y="0"/>
          <a:ext cx="909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" name="Text 3"/>
        <xdr:cNvSpPr txBox="1">
          <a:spLocks noChangeArrowheads="1"/>
        </xdr:cNvSpPr>
      </xdr:nvSpPr>
      <xdr:spPr>
        <a:xfrm>
          <a:off x="0" y="0"/>
          <a:ext cx="909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6" name="Text 2"/>
        <xdr:cNvSpPr txBox="1">
          <a:spLocks noChangeArrowheads="1"/>
        </xdr:cNvSpPr>
      </xdr:nvSpPr>
      <xdr:spPr>
        <a:xfrm>
          <a:off x="0" y="0"/>
          <a:ext cx="1244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Tur"/>
              <a:ea typeface="Arial Tur"/>
              <a:cs typeface="Arial Tur"/>
            </a:rPr>
            <a:t>TAYK /   YACHT YARIŞLARI
DESTEK  FORMÜL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7" name="Text 3"/>
        <xdr:cNvSpPr txBox="1">
          <a:spLocks noChangeArrowheads="1"/>
        </xdr:cNvSpPr>
      </xdr:nvSpPr>
      <xdr:spPr>
        <a:xfrm>
          <a:off x="0" y="0"/>
          <a:ext cx="1244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8" name="Text 5"/>
        <xdr:cNvSpPr txBox="1">
          <a:spLocks noChangeArrowheads="1"/>
        </xdr:cNvSpPr>
      </xdr:nvSpPr>
      <xdr:spPr>
        <a:xfrm>
          <a:off x="0" y="0"/>
          <a:ext cx="1244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>
      <xdr:nvSpPr>
        <xdr:cNvPr id="39" name="TextBox 45"/>
        <xdr:cNvSpPr txBox="1">
          <a:spLocks noChangeArrowheads="1"/>
        </xdr:cNvSpPr>
      </xdr:nvSpPr>
      <xdr:spPr>
        <a:xfrm>
          <a:off x="0" y="6505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12.7109375" style="7" customWidth="1"/>
    <col min="2" max="2" width="28.140625" style="34" customWidth="1"/>
    <col min="3" max="3" width="18.140625" style="6" customWidth="1"/>
    <col min="4" max="4" width="45.28125" style="6" customWidth="1"/>
    <col min="5" max="5" width="10.7109375" style="6" customWidth="1"/>
    <col min="6" max="7" width="10.7109375" style="7" customWidth="1"/>
    <col min="8" max="8" width="6.7109375" style="38" customWidth="1"/>
    <col min="9" max="9" width="10.7109375" style="17" customWidth="1"/>
    <col min="10" max="10" width="5.7109375" style="7" customWidth="1"/>
    <col min="11" max="11" width="5.7109375" style="18" customWidth="1"/>
    <col min="12" max="12" width="10.00390625" style="17" customWidth="1"/>
    <col min="13" max="13" width="5.7109375" style="7" customWidth="1"/>
    <col min="14" max="14" width="5.7109375" style="18" customWidth="1"/>
    <col min="15" max="15" width="15.28125" style="3" customWidth="1"/>
    <col min="16" max="16384" width="9.140625" style="7" customWidth="1"/>
  </cols>
  <sheetData>
    <row r="1" spans="1:14" ht="20.25">
      <c r="A1" s="6"/>
      <c r="E1" s="52" t="s">
        <v>57</v>
      </c>
      <c r="F1" s="6"/>
      <c r="G1" s="6"/>
      <c r="H1" s="34"/>
      <c r="I1" s="6"/>
      <c r="J1" s="6"/>
      <c r="K1" s="6"/>
      <c r="L1" s="6"/>
      <c r="M1" s="6"/>
      <c r="N1" s="6"/>
    </row>
    <row r="2" spans="1:14" ht="29.25" customHeight="1">
      <c r="A2" s="6"/>
      <c r="E2" s="51" t="s">
        <v>56</v>
      </c>
      <c r="F2" s="6"/>
      <c r="G2" s="6"/>
      <c r="H2" s="34"/>
      <c r="I2" s="6"/>
      <c r="J2" s="6"/>
      <c r="K2" s="6"/>
      <c r="L2" s="6"/>
      <c r="M2" s="6"/>
      <c r="N2" s="6"/>
    </row>
    <row r="3" spans="1:14" ht="21.75" customHeight="1">
      <c r="A3" s="6"/>
      <c r="D3" s="29"/>
      <c r="E3" s="22"/>
      <c r="F3" s="6"/>
      <c r="G3" s="6"/>
      <c r="H3" s="34"/>
      <c r="I3" s="6"/>
      <c r="J3" s="6"/>
      <c r="K3" s="6"/>
      <c r="L3" s="6"/>
      <c r="M3" s="6"/>
      <c r="N3" s="6"/>
    </row>
    <row r="4" spans="1:15" ht="24" customHeight="1">
      <c r="A4" s="28" t="s">
        <v>24</v>
      </c>
      <c r="B4" s="39"/>
      <c r="C4" s="4"/>
      <c r="D4" s="4"/>
      <c r="E4" s="4"/>
      <c r="F4" s="13" t="s">
        <v>10</v>
      </c>
      <c r="G4" s="49">
        <v>0.4166666666666667</v>
      </c>
      <c r="H4" s="35"/>
      <c r="I4" s="11"/>
      <c r="J4" s="12"/>
      <c r="K4" s="4"/>
      <c r="L4" s="12"/>
      <c r="M4" s="12"/>
      <c r="N4" s="4"/>
      <c r="O4" s="5"/>
    </row>
    <row r="5" spans="1:15" ht="15" customHeight="1">
      <c r="A5" s="1" t="s">
        <v>14</v>
      </c>
      <c r="B5" s="70" t="s">
        <v>13</v>
      </c>
      <c r="C5" s="70" t="s">
        <v>12</v>
      </c>
      <c r="D5" s="70" t="s">
        <v>18</v>
      </c>
      <c r="E5" s="1" t="s">
        <v>0</v>
      </c>
      <c r="F5" s="2" t="s">
        <v>1</v>
      </c>
      <c r="G5" s="14" t="s">
        <v>1</v>
      </c>
      <c r="H5" s="77" t="s">
        <v>2</v>
      </c>
      <c r="I5" s="73" t="s">
        <v>3</v>
      </c>
      <c r="J5" s="74"/>
      <c r="K5" s="75"/>
      <c r="L5" s="73" t="s">
        <v>4</v>
      </c>
      <c r="M5" s="74"/>
      <c r="N5" s="75"/>
      <c r="O5" s="32" t="s">
        <v>20</v>
      </c>
    </row>
    <row r="6" spans="1:15" ht="15" customHeight="1">
      <c r="A6" s="9" t="s">
        <v>15</v>
      </c>
      <c r="B6" s="76"/>
      <c r="C6" s="71"/>
      <c r="D6" s="72"/>
      <c r="E6" s="9" t="s">
        <v>5</v>
      </c>
      <c r="F6" s="9" t="s">
        <v>6</v>
      </c>
      <c r="G6" s="15" t="s">
        <v>6</v>
      </c>
      <c r="H6" s="78"/>
      <c r="I6" s="16" t="s">
        <v>7</v>
      </c>
      <c r="J6" s="16" t="s">
        <v>8</v>
      </c>
      <c r="K6" s="20" t="s">
        <v>9</v>
      </c>
      <c r="L6" s="16" t="s">
        <v>7</v>
      </c>
      <c r="M6" s="16" t="s">
        <v>8</v>
      </c>
      <c r="N6" s="20" t="s">
        <v>9</v>
      </c>
      <c r="O6" s="33" t="s">
        <v>19</v>
      </c>
    </row>
    <row r="7" spans="1:15" ht="24.75" customHeight="1">
      <c r="A7" s="59">
        <v>4004</v>
      </c>
      <c r="B7" s="60" t="s">
        <v>36</v>
      </c>
      <c r="C7" s="59" t="s">
        <v>37</v>
      </c>
      <c r="D7" s="59" t="s">
        <v>38</v>
      </c>
      <c r="E7" s="41">
        <v>0.5299074074074074</v>
      </c>
      <c r="F7" s="42">
        <f>IF(E7&gt;G$4,E7-G$4,E7+24-G$4)</f>
        <v>0.1132407407407407</v>
      </c>
      <c r="G7" s="43">
        <f>HOUR(F7)*60*60+MINUTE(F7)*60+SECOND(F7)</f>
        <v>9784</v>
      </c>
      <c r="H7" s="45">
        <v>1.084</v>
      </c>
      <c r="I7" s="43">
        <f>G7*H7</f>
        <v>10605.856000000002</v>
      </c>
      <c r="J7" s="46">
        <f aca="true" t="shared" si="0" ref="J7:K11">RANK(I7,I$7:I$11,1)</f>
        <v>1</v>
      </c>
      <c r="K7" s="46">
        <f t="shared" si="0"/>
        <v>1</v>
      </c>
      <c r="L7" s="43">
        <f>G7*H7</f>
        <v>10605.856000000002</v>
      </c>
      <c r="M7" s="46">
        <f aca="true" t="shared" si="1" ref="M7:N11">RANK(L7,L$7:L$11,1)</f>
        <v>1</v>
      </c>
      <c r="N7" s="46">
        <f t="shared" si="1"/>
        <v>1</v>
      </c>
      <c r="O7" s="47">
        <f>N7*1</f>
        <v>1</v>
      </c>
    </row>
    <row r="8" spans="1:15" ht="24.75" customHeight="1">
      <c r="A8" s="59">
        <v>965</v>
      </c>
      <c r="B8" s="60" t="s">
        <v>42</v>
      </c>
      <c r="C8" s="59" t="s">
        <v>43</v>
      </c>
      <c r="D8" s="59" t="s">
        <v>44</v>
      </c>
      <c r="E8" s="44">
        <v>0.5358912037037037</v>
      </c>
      <c r="F8" s="42">
        <f>IF(E8&gt;G$4,E8-G$4,E8+24-G$4)</f>
        <v>0.119224537037037</v>
      </c>
      <c r="G8" s="43">
        <f>HOUR(F8)*60*60+MINUTE(F8)*60+SECOND(F8)</f>
        <v>10301</v>
      </c>
      <c r="H8" s="45">
        <v>1.032</v>
      </c>
      <c r="I8" s="43">
        <f>G8*H8</f>
        <v>10630.632</v>
      </c>
      <c r="J8" s="46">
        <f t="shared" si="0"/>
        <v>2</v>
      </c>
      <c r="K8" s="46">
        <f t="shared" si="0"/>
        <v>2</v>
      </c>
      <c r="L8" s="43">
        <f>G8*H8</f>
        <v>10630.632</v>
      </c>
      <c r="M8" s="46">
        <f t="shared" si="1"/>
        <v>2</v>
      </c>
      <c r="N8" s="46">
        <f t="shared" si="1"/>
        <v>2</v>
      </c>
      <c r="O8" s="47">
        <f>N8*1</f>
        <v>2</v>
      </c>
    </row>
    <row r="9" spans="1:15" ht="24.75" customHeight="1">
      <c r="A9" s="59">
        <v>355</v>
      </c>
      <c r="B9" s="60" t="s">
        <v>22</v>
      </c>
      <c r="C9" s="59" t="s">
        <v>23</v>
      </c>
      <c r="D9" s="59" t="s">
        <v>32</v>
      </c>
      <c r="E9" s="44">
        <v>0.5379282407407407</v>
      </c>
      <c r="F9" s="42">
        <f>IF(E9&gt;G$4,E9-G$4,E9+24-G$4)</f>
        <v>0.12126157407407406</v>
      </c>
      <c r="G9" s="43">
        <f>HOUR(F9)*60*60+MINUTE(F9)*60+SECOND(F9)</f>
        <v>10477</v>
      </c>
      <c r="H9" s="45">
        <v>1.035</v>
      </c>
      <c r="I9" s="43">
        <f>G9*H9</f>
        <v>10843.695</v>
      </c>
      <c r="J9" s="46">
        <f t="shared" si="0"/>
        <v>3</v>
      </c>
      <c r="K9" s="46">
        <f t="shared" si="0"/>
        <v>3</v>
      </c>
      <c r="L9" s="43">
        <f>G9*H9</f>
        <v>10843.695</v>
      </c>
      <c r="M9" s="46">
        <f t="shared" si="1"/>
        <v>3</v>
      </c>
      <c r="N9" s="46">
        <f t="shared" si="1"/>
        <v>3</v>
      </c>
      <c r="O9" s="47">
        <f>N9*1</f>
        <v>3</v>
      </c>
    </row>
    <row r="10" spans="1:15" ht="24.75" customHeight="1">
      <c r="A10" s="59">
        <v>531</v>
      </c>
      <c r="B10" s="60" t="s">
        <v>16</v>
      </c>
      <c r="C10" s="59" t="s">
        <v>17</v>
      </c>
      <c r="D10" s="59" t="s">
        <v>33</v>
      </c>
      <c r="E10" s="44">
        <v>0.5337731481481481</v>
      </c>
      <c r="F10" s="42">
        <f>IF(E10&gt;G$4,E10-G$4,E10+24-G$4)</f>
        <v>0.11710648148148145</v>
      </c>
      <c r="G10" s="43">
        <f>HOUR(F10)*60*60+MINUTE(F10)*60+SECOND(F10)</f>
        <v>10118</v>
      </c>
      <c r="H10" s="45">
        <v>1.073</v>
      </c>
      <c r="I10" s="43">
        <f>G10*H10</f>
        <v>10856.614</v>
      </c>
      <c r="J10" s="46">
        <f t="shared" si="0"/>
        <v>4</v>
      </c>
      <c r="K10" s="46">
        <f t="shared" si="0"/>
        <v>4</v>
      </c>
      <c r="L10" s="43">
        <f>G10*H10</f>
        <v>10856.614</v>
      </c>
      <c r="M10" s="46">
        <f t="shared" si="1"/>
        <v>4</v>
      </c>
      <c r="N10" s="46">
        <f t="shared" si="1"/>
        <v>4</v>
      </c>
      <c r="O10" s="47">
        <f>N10*1</f>
        <v>4</v>
      </c>
    </row>
    <row r="11" spans="1:15" ht="24.75" customHeight="1" thickBot="1">
      <c r="A11" s="61">
        <v>1010</v>
      </c>
      <c r="B11" s="62" t="s">
        <v>39</v>
      </c>
      <c r="C11" s="61" t="s">
        <v>40</v>
      </c>
      <c r="D11" s="61" t="s">
        <v>41</v>
      </c>
      <c r="E11" s="53">
        <v>0.5380671296296297</v>
      </c>
      <c r="F11" s="54">
        <f>IF(E11&gt;G$4,E11-G$4,E11+24-G$4)</f>
        <v>0.12140046296296297</v>
      </c>
      <c r="G11" s="55">
        <f>HOUR(F11)*60*60+MINUTE(F11)*60+SECOND(F11)</f>
        <v>10489</v>
      </c>
      <c r="H11" s="56">
        <v>1.043</v>
      </c>
      <c r="I11" s="55">
        <f>G11*H11</f>
        <v>10940.027</v>
      </c>
      <c r="J11" s="57">
        <f t="shared" si="0"/>
        <v>5</v>
      </c>
      <c r="K11" s="57">
        <f t="shared" si="0"/>
        <v>5</v>
      </c>
      <c r="L11" s="55">
        <f>G11*H11</f>
        <v>10940.027</v>
      </c>
      <c r="M11" s="57">
        <f t="shared" si="1"/>
        <v>5</v>
      </c>
      <c r="N11" s="57">
        <f t="shared" si="1"/>
        <v>5</v>
      </c>
      <c r="O11" s="58">
        <f>N11*1</f>
        <v>5</v>
      </c>
    </row>
    <row r="12" spans="1:15" ht="81" customHeight="1" thickTop="1">
      <c r="A12" s="27"/>
      <c r="B12" s="40"/>
      <c r="C12" s="10"/>
      <c r="D12" s="10"/>
      <c r="E12" s="23"/>
      <c r="F12" s="24"/>
      <c r="G12" s="25"/>
      <c r="H12" s="36"/>
      <c r="I12" s="25"/>
      <c r="J12" s="21"/>
      <c r="K12" s="26"/>
      <c r="L12" s="25"/>
      <c r="M12" s="21"/>
      <c r="N12" s="26"/>
      <c r="O12" s="7"/>
    </row>
    <row r="13" spans="1:15" ht="28.5" customHeight="1">
      <c r="A13" s="28" t="s">
        <v>25</v>
      </c>
      <c r="B13" s="39"/>
      <c r="C13" s="4"/>
      <c r="D13" s="4"/>
      <c r="E13" s="4"/>
      <c r="F13" s="13" t="s">
        <v>10</v>
      </c>
      <c r="G13" s="50">
        <v>0.4201388888888889</v>
      </c>
      <c r="H13" s="35"/>
      <c r="I13" s="11"/>
      <c r="J13" s="12"/>
      <c r="K13" s="4"/>
      <c r="L13" s="12"/>
      <c r="M13" s="12"/>
      <c r="N13" s="4"/>
      <c r="O13" s="5"/>
    </row>
    <row r="14" spans="1:15" ht="15" customHeight="1">
      <c r="A14" s="1" t="s">
        <v>14</v>
      </c>
      <c r="B14" s="70" t="s">
        <v>13</v>
      </c>
      <c r="C14" s="70" t="s">
        <v>12</v>
      </c>
      <c r="D14" s="70" t="s">
        <v>18</v>
      </c>
      <c r="E14" s="1" t="s">
        <v>0</v>
      </c>
      <c r="F14" s="2" t="s">
        <v>1</v>
      </c>
      <c r="G14" s="14" t="s">
        <v>1</v>
      </c>
      <c r="H14" s="77" t="s">
        <v>2</v>
      </c>
      <c r="I14" s="73" t="s">
        <v>3</v>
      </c>
      <c r="J14" s="74"/>
      <c r="K14" s="75"/>
      <c r="L14" s="73" t="s">
        <v>4</v>
      </c>
      <c r="M14" s="74"/>
      <c r="N14" s="75"/>
      <c r="O14" s="32" t="s">
        <v>20</v>
      </c>
    </row>
    <row r="15" spans="1:15" ht="15" customHeight="1">
      <c r="A15" s="9" t="s">
        <v>15</v>
      </c>
      <c r="B15" s="76"/>
      <c r="C15" s="71"/>
      <c r="D15" s="72"/>
      <c r="E15" s="9" t="s">
        <v>5</v>
      </c>
      <c r="F15" s="9" t="s">
        <v>6</v>
      </c>
      <c r="G15" s="15" t="s">
        <v>6</v>
      </c>
      <c r="H15" s="78"/>
      <c r="I15" s="16" t="s">
        <v>7</v>
      </c>
      <c r="J15" s="16" t="s">
        <v>8</v>
      </c>
      <c r="K15" s="20" t="s">
        <v>9</v>
      </c>
      <c r="L15" s="16" t="s">
        <v>7</v>
      </c>
      <c r="M15" s="16" t="s">
        <v>8</v>
      </c>
      <c r="N15" s="20" t="s">
        <v>9</v>
      </c>
      <c r="O15" s="33" t="s">
        <v>19</v>
      </c>
    </row>
    <row r="16" spans="1:15" ht="24.75" customHeight="1">
      <c r="A16" s="63" t="s">
        <v>26</v>
      </c>
      <c r="B16" s="64" t="s">
        <v>27</v>
      </c>
      <c r="C16" s="63" t="s">
        <v>28</v>
      </c>
      <c r="D16" s="63" t="s">
        <v>45</v>
      </c>
      <c r="E16" s="48">
        <v>0.5251273148148148</v>
      </c>
      <c r="F16" s="42">
        <f aca="true" t="shared" si="2" ref="F16:F21">IF(E16&gt;G$13,E16-G$13,E16+24-G$13)</f>
        <v>0.10498842592592589</v>
      </c>
      <c r="G16" s="43">
        <f aca="true" t="shared" si="3" ref="G16:G21">HOUR(F16)*60*60+MINUTE(F16)*60+SECOND(F16)</f>
        <v>9071</v>
      </c>
      <c r="H16" s="45">
        <v>1.021</v>
      </c>
      <c r="I16" s="43">
        <f aca="true" t="shared" si="4" ref="I16:I21">G16*H16</f>
        <v>9261.491</v>
      </c>
      <c r="J16" s="46">
        <f aca="true" t="shared" si="5" ref="J16:K21">RANK(I16,I$16:I$21,1)</f>
        <v>1</v>
      </c>
      <c r="K16" s="46">
        <f t="shared" si="5"/>
        <v>1</v>
      </c>
      <c r="L16" s="43">
        <f aca="true" t="shared" si="6" ref="L16:L21">G16*H16</f>
        <v>9261.491</v>
      </c>
      <c r="M16" s="46">
        <f aca="true" t="shared" si="7" ref="M16:N21">RANK(L16,L$16:L$21,1)</f>
        <v>1</v>
      </c>
      <c r="N16" s="46">
        <f t="shared" si="7"/>
        <v>1</v>
      </c>
      <c r="O16" s="47">
        <f aca="true" t="shared" si="8" ref="O16:O21">N16*1</f>
        <v>1</v>
      </c>
    </row>
    <row r="17" spans="1:15" ht="24.75" customHeight="1">
      <c r="A17" s="65">
        <v>54321</v>
      </c>
      <c r="B17" s="64" t="s">
        <v>50</v>
      </c>
      <c r="C17" s="63" t="s">
        <v>51</v>
      </c>
      <c r="D17" s="63" t="s">
        <v>52</v>
      </c>
      <c r="E17" s="44">
        <v>0.5349074074074074</v>
      </c>
      <c r="F17" s="42">
        <f t="shared" si="2"/>
        <v>0.11476851851851849</v>
      </c>
      <c r="G17" s="43">
        <f t="shared" si="3"/>
        <v>9916</v>
      </c>
      <c r="H17" s="45">
        <v>0.963</v>
      </c>
      <c r="I17" s="43">
        <f t="shared" si="4"/>
        <v>9549.108</v>
      </c>
      <c r="J17" s="46">
        <f t="shared" si="5"/>
        <v>2</v>
      </c>
      <c r="K17" s="46">
        <f t="shared" si="5"/>
        <v>2</v>
      </c>
      <c r="L17" s="43">
        <f t="shared" si="6"/>
        <v>9549.108</v>
      </c>
      <c r="M17" s="46">
        <f t="shared" si="7"/>
        <v>2</v>
      </c>
      <c r="N17" s="46">
        <f t="shared" si="7"/>
        <v>2</v>
      </c>
      <c r="O17" s="47">
        <f t="shared" si="8"/>
        <v>2</v>
      </c>
    </row>
    <row r="18" spans="1:15" ht="24.75" customHeight="1">
      <c r="A18" s="65">
        <v>907</v>
      </c>
      <c r="B18" s="64" t="s">
        <v>31</v>
      </c>
      <c r="C18" s="63" t="s">
        <v>34</v>
      </c>
      <c r="D18" s="63" t="s">
        <v>35</v>
      </c>
      <c r="E18" s="44">
        <v>0.5315625</v>
      </c>
      <c r="F18" s="42">
        <f t="shared" si="2"/>
        <v>0.11142361111111115</v>
      </c>
      <c r="G18" s="43">
        <f t="shared" si="3"/>
        <v>9627</v>
      </c>
      <c r="H18" s="45">
        <v>1.003</v>
      </c>
      <c r="I18" s="43">
        <f t="shared" si="4"/>
        <v>9655.881</v>
      </c>
      <c r="J18" s="46">
        <f t="shared" si="5"/>
        <v>3</v>
      </c>
      <c r="K18" s="46">
        <f t="shared" si="5"/>
        <v>3</v>
      </c>
      <c r="L18" s="43">
        <f t="shared" si="6"/>
        <v>9655.881</v>
      </c>
      <c r="M18" s="46">
        <f t="shared" si="7"/>
        <v>3</v>
      </c>
      <c r="N18" s="46">
        <f t="shared" si="7"/>
        <v>3</v>
      </c>
      <c r="O18" s="47">
        <f t="shared" si="8"/>
        <v>3</v>
      </c>
    </row>
    <row r="19" spans="1:15" ht="24.75" customHeight="1">
      <c r="A19" s="65">
        <v>2150</v>
      </c>
      <c r="B19" s="64" t="s">
        <v>46</v>
      </c>
      <c r="C19" s="63" t="s">
        <v>47</v>
      </c>
      <c r="D19" s="63" t="s">
        <v>48</v>
      </c>
      <c r="E19" s="44">
        <v>0.5346759259259259</v>
      </c>
      <c r="F19" s="42">
        <f t="shared" si="2"/>
        <v>0.11453703703703705</v>
      </c>
      <c r="G19" s="43">
        <f t="shared" si="3"/>
        <v>9896</v>
      </c>
      <c r="H19" s="45">
        <v>1.021</v>
      </c>
      <c r="I19" s="43">
        <f t="shared" si="4"/>
        <v>10103.815999999999</v>
      </c>
      <c r="J19" s="46">
        <f t="shared" si="5"/>
        <v>4</v>
      </c>
      <c r="K19" s="46">
        <f t="shared" si="5"/>
        <v>4</v>
      </c>
      <c r="L19" s="43">
        <f t="shared" si="6"/>
        <v>10103.815999999999</v>
      </c>
      <c r="M19" s="46">
        <f t="shared" si="7"/>
        <v>4</v>
      </c>
      <c r="N19" s="46">
        <f t="shared" si="7"/>
        <v>4</v>
      </c>
      <c r="O19" s="47">
        <f t="shared" si="8"/>
        <v>4</v>
      </c>
    </row>
    <row r="20" spans="1:15" ht="24.75" customHeight="1">
      <c r="A20" s="65">
        <v>773</v>
      </c>
      <c r="B20" s="64" t="s">
        <v>53</v>
      </c>
      <c r="C20" s="63" t="s">
        <v>54</v>
      </c>
      <c r="D20" s="63" t="s">
        <v>55</v>
      </c>
      <c r="E20" s="69">
        <v>0.5492476851851852</v>
      </c>
      <c r="F20" s="42">
        <f t="shared" si="2"/>
        <v>0.1291087962962963</v>
      </c>
      <c r="G20" s="43">
        <f t="shared" si="3"/>
        <v>11155</v>
      </c>
      <c r="H20" s="45">
        <v>0.96</v>
      </c>
      <c r="I20" s="43">
        <f t="shared" si="4"/>
        <v>10708.8</v>
      </c>
      <c r="J20" s="46">
        <f t="shared" si="5"/>
        <v>5</v>
      </c>
      <c r="K20" s="46">
        <f t="shared" si="5"/>
        <v>5</v>
      </c>
      <c r="L20" s="43">
        <f t="shared" si="6"/>
        <v>10708.8</v>
      </c>
      <c r="M20" s="46">
        <f t="shared" si="7"/>
        <v>5</v>
      </c>
      <c r="N20" s="46">
        <f t="shared" si="7"/>
        <v>5</v>
      </c>
      <c r="O20" s="47">
        <f t="shared" si="8"/>
        <v>5</v>
      </c>
    </row>
    <row r="21" spans="1:15" ht="24.75" customHeight="1" thickBot="1">
      <c r="A21" s="66">
        <v>378</v>
      </c>
      <c r="B21" s="67" t="s">
        <v>29</v>
      </c>
      <c r="C21" s="68" t="s">
        <v>30</v>
      </c>
      <c r="D21" s="68" t="s">
        <v>49</v>
      </c>
      <c r="E21" s="53">
        <v>0.5531944444444444</v>
      </c>
      <c r="F21" s="54">
        <f t="shared" si="2"/>
        <v>0.13305555555555554</v>
      </c>
      <c r="G21" s="55">
        <f t="shared" si="3"/>
        <v>11496</v>
      </c>
      <c r="H21" s="56">
        <v>1.014</v>
      </c>
      <c r="I21" s="55">
        <f t="shared" si="4"/>
        <v>11656.944</v>
      </c>
      <c r="J21" s="57">
        <f t="shared" si="5"/>
        <v>6</v>
      </c>
      <c r="K21" s="57">
        <f t="shared" si="5"/>
        <v>6</v>
      </c>
      <c r="L21" s="55">
        <f t="shared" si="6"/>
        <v>11656.944</v>
      </c>
      <c r="M21" s="57">
        <f t="shared" si="7"/>
        <v>6</v>
      </c>
      <c r="N21" s="57">
        <f t="shared" si="7"/>
        <v>6</v>
      </c>
      <c r="O21" s="58">
        <f t="shared" si="8"/>
        <v>6</v>
      </c>
    </row>
    <row r="22" spans="1:15" ht="11.25" customHeight="1" thickTop="1">
      <c r="A22" s="31"/>
      <c r="B22" s="30"/>
      <c r="C22" s="3"/>
      <c r="D22" s="3"/>
      <c r="E22" s="3"/>
      <c r="F22" s="3"/>
      <c r="G22" s="3"/>
      <c r="H22" s="37"/>
      <c r="I22" s="3"/>
      <c r="K22" s="19"/>
      <c r="L22" s="3"/>
      <c r="M22" s="3"/>
      <c r="N22" s="19"/>
      <c r="O22" s="7"/>
    </row>
    <row r="23" spans="2:14" ht="12.75" customHeight="1">
      <c r="B23" s="38"/>
      <c r="C23" s="7"/>
      <c r="D23" s="7"/>
      <c r="E23" s="3"/>
      <c r="F23" s="3"/>
      <c r="G23" s="3"/>
      <c r="H23" s="37"/>
      <c r="I23" s="3"/>
      <c r="K23" s="3"/>
      <c r="L23" s="19"/>
      <c r="M23" s="3"/>
      <c r="N23" s="3"/>
    </row>
    <row r="24" spans="2:14" ht="12.75" customHeight="1">
      <c r="B24" s="38"/>
      <c r="C24" s="7"/>
      <c r="D24" s="7"/>
      <c r="E24" s="3"/>
      <c r="F24" s="3"/>
      <c r="G24" s="3"/>
      <c r="H24" s="37"/>
      <c r="I24" s="3"/>
      <c r="K24" s="3"/>
      <c r="L24" s="19"/>
      <c r="M24" s="3"/>
      <c r="N24" s="3"/>
    </row>
    <row r="25" spans="2:14" ht="12.75" customHeight="1">
      <c r="B25" s="38"/>
      <c r="C25" s="7"/>
      <c r="D25" s="7"/>
      <c r="E25" s="3"/>
      <c r="F25" s="3"/>
      <c r="G25" s="3"/>
      <c r="H25" s="37"/>
      <c r="I25" s="3"/>
      <c r="K25" s="3"/>
      <c r="L25" s="19"/>
      <c r="M25" s="3"/>
      <c r="N25" s="3"/>
    </row>
    <row r="26" spans="2:15" ht="12.75" customHeight="1">
      <c r="B26" s="37"/>
      <c r="C26" s="3"/>
      <c r="D26" s="3"/>
      <c r="E26" s="3"/>
      <c r="F26" s="3"/>
      <c r="G26" s="3"/>
      <c r="H26" s="37"/>
      <c r="I26" s="3"/>
      <c r="K26" s="19"/>
      <c r="L26" s="3"/>
      <c r="M26" s="3"/>
      <c r="N26" s="19"/>
      <c r="O26" s="7"/>
    </row>
    <row r="27" spans="2:15" ht="12.75">
      <c r="B27" s="37"/>
      <c r="C27" s="3"/>
      <c r="D27" s="3"/>
      <c r="E27" s="3"/>
      <c r="F27" s="3"/>
      <c r="G27" s="3"/>
      <c r="H27" s="37"/>
      <c r="I27" s="3"/>
      <c r="J27" s="3"/>
      <c r="K27" s="19"/>
      <c r="L27" s="3"/>
      <c r="M27" s="3"/>
      <c r="N27" s="19"/>
      <c r="O27" s="7"/>
    </row>
    <row r="28" spans="1:14" ht="12.75">
      <c r="A28" s="8" t="s">
        <v>21</v>
      </c>
      <c r="B28" s="37"/>
      <c r="C28" s="3"/>
      <c r="D28" s="3"/>
      <c r="E28" s="3"/>
      <c r="F28" s="3"/>
      <c r="G28" s="3"/>
      <c r="H28" s="37"/>
      <c r="I28" s="3"/>
      <c r="J28" s="8" t="s">
        <v>11</v>
      </c>
      <c r="K28" s="19"/>
      <c r="L28" s="3"/>
      <c r="M28" s="3"/>
      <c r="N28" s="19"/>
    </row>
    <row r="29" spans="1:14" ht="12.75">
      <c r="A29" s="3"/>
      <c r="B29" s="37"/>
      <c r="C29" s="3"/>
      <c r="D29" s="3"/>
      <c r="E29" s="3"/>
      <c r="F29" s="3"/>
      <c r="G29" s="3"/>
      <c r="H29" s="37"/>
      <c r="I29" s="3"/>
      <c r="K29" s="19"/>
      <c r="L29" s="3"/>
      <c r="M29" s="3"/>
      <c r="N29" s="19"/>
    </row>
    <row r="30" spans="1:14" ht="12.75">
      <c r="A30" s="3"/>
      <c r="B30" s="37"/>
      <c r="C30" s="3"/>
      <c r="D30" s="3"/>
      <c r="E30" s="3"/>
      <c r="F30" s="3"/>
      <c r="G30" s="3"/>
      <c r="H30" s="37"/>
      <c r="I30" s="3"/>
      <c r="J30" s="8" t="s">
        <v>58</v>
      </c>
      <c r="K30" s="19"/>
      <c r="L30" s="3"/>
      <c r="M30" s="3"/>
      <c r="N30" s="19"/>
    </row>
    <row r="31" spans="1:14" ht="12.75">
      <c r="A31" s="3"/>
      <c r="B31" s="37"/>
      <c r="C31" s="3"/>
      <c r="D31" s="3"/>
      <c r="E31" s="3"/>
      <c r="F31" s="3"/>
      <c r="G31" s="3"/>
      <c r="H31" s="37"/>
      <c r="I31" s="3"/>
      <c r="J31" s="3"/>
      <c r="K31" s="19"/>
      <c r="L31" s="3"/>
      <c r="M31" s="3"/>
      <c r="N31" s="19"/>
    </row>
    <row r="32" spans="1:14" ht="12.75">
      <c r="A32" s="3"/>
      <c r="B32" s="37"/>
      <c r="C32" s="3"/>
      <c r="D32" s="3"/>
      <c r="E32" s="3"/>
      <c r="F32" s="3"/>
      <c r="G32" s="3"/>
      <c r="H32" s="37"/>
      <c r="I32" s="3"/>
      <c r="J32" s="3"/>
      <c r="K32" s="19"/>
      <c r="L32" s="3"/>
      <c r="M32" s="3"/>
      <c r="N32" s="19"/>
    </row>
    <row r="33" spans="2:12" ht="12.75">
      <c r="B33" s="38"/>
      <c r="C33" s="7"/>
      <c r="D33" s="7"/>
      <c r="E33" s="7"/>
      <c r="I33" s="7"/>
      <c r="L33" s="7"/>
    </row>
    <row r="34" spans="2:12" ht="12.75">
      <c r="B34" s="38"/>
      <c r="C34" s="7"/>
      <c r="D34" s="7"/>
      <c r="E34" s="7"/>
      <c r="I34" s="7"/>
      <c r="L34" s="7"/>
    </row>
    <row r="35" spans="2:12" ht="12.75">
      <c r="B35" s="38"/>
      <c r="C35" s="7"/>
      <c r="D35" s="7"/>
      <c r="E35" s="7"/>
      <c r="I35" s="7"/>
      <c r="L35" s="7"/>
    </row>
  </sheetData>
  <mergeCells count="12">
    <mergeCell ref="L14:N14"/>
    <mergeCell ref="B5:B6"/>
    <mergeCell ref="H5:H6"/>
    <mergeCell ref="I5:K5"/>
    <mergeCell ref="L5:N5"/>
    <mergeCell ref="B14:B15"/>
    <mergeCell ref="H14:H15"/>
    <mergeCell ref="I14:K14"/>
    <mergeCell ref="C5:C6"/>
    <mergeCell ref="D5:D6"/>
    <mergeCell ref="C14:C15"/>
    <mergeCell ref="D14:D15"/>
  </mergeCells>
  <printOptions/>
  <pageMargins left="0.7480314960629921" right="0" top="1.1811023622047245" bottom="0" header="0" footer="0"/>
  <pageSetup fitToHeight="1" fitToWidth="1" horizontalDpi="300" verticalDpi="3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 KARA</dc:creator>
  <cp:keywords/>
  <dc:description/>
  <cp:lastModifiedBy>Moda1</cp:lastModifiedBy>
  <cp:lastPrinted>2011-08-13T11:10:28Z</cp:lastPrinted>
  <dcterms:created xsi:type="dcterms:W3CDTF">2000-09-21T17:28:16Z</dcterms:created>
  <dcterms:modified xsi:type="dcterms:W3CDTF">2011-08-13T11:28:43Z</dcterms:modified>
  <cp:category/>
  <cp:version/>
  <cp:contentType/>
  <cp:contentStatus/>
</cp:coreProperties>
</file>